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2120" windowHeight="7260" firstSheet="1" activeTab="1"/>
  </bookViews>
  <sheets>
    <sheet name="Componentes" sheetId="1" state="hidden" r:id="rId1"/>
    <sheet name="MARCO" sheetId="2" r:id="rId2"/>
  </sheets>
  <definedNames>
    <definedName name="Budget_Detail">#REF!</definedName>
  </definedNames>
  <calcPr fullCalcOnLoad="1"/>
</workbook>
</file>

<file path=xl/sharedStrings.xml><?xml version="1.0" encoding="utf-8"?>
<sst xmlns="http://schemas.openxmlformats.org/spreadsheetml/2006/main" count="85" uniqueCount="75">
  <si>
    <t>TOTAL</t>
  </si>
  <si>
    <t>Equipos</t>
  </si>
  <si>
    <t xml:space="preserve">TOTAL </t>
  </si>
  <si>
    <t xml:space="preserve">NUMERO DE MESES </t>
  </si>
  <si>
    <t xml:space="preserve">COSTO MENSUAL </t>
  </si>
  <si>
    <t>JPO TOTAL</t>
  </si>
  <si>
    <t xml:space="preserve">(1) Transición de la secundaria media a la educación superior y acceso equitativo a la educación técnica profesional  </t>
  </si>
  <si>
    <t>2 Mejoramiento de la Calidad: Mejoramiento de la Secundaria Media y Nivelación Académica de los Aspirantes a Educación Superior</t>
  </si>
  <si>
    <t>3 Mayor Retención y Graduación</t>
  </si>
  <si>
    <t>4 Transición de la educación superior al mundo laboral</t>
  </si>
  <si>
    <t>CONTRAPARTIDA LOCAL (min 10%)</t>
  </si>
  <si>
    <t>TIPO DE GASTO</t>
  </si>
  <si>
    <t>5 GESTION EN LA ADMINISTRACIÓN DEL PROYECTO</t>
  </si>
  <si>
    <t>Honorarios:</t>
  </si>
  <si>
    <t>Viajes:</t>
  </si>
  <si>
    <t>Viáticos</t>
  </si>
  <si>
    <t>Honorarios</t>
  </si>
  <si>
    <t>Viajes</t>
  </si>
  <si>
    <t xml:space="preserve">Gastos Generales </t>
  </si>
  <si>
    <t>Otros costos</t>
  </si>
  <si>
    <t>Equipo</t>
  </si>
  <si>
    <t>Soporte administrativo</t>
  </si>
  <si>
    <t>Evaluacion y auditoria</t>
  </si>
  <si>
    <t>Contingencias</t>
  </si>
  <si>
    <t>Material didáctico</t>
  </si>
  <si>
    <t>Infraestructura educativa</t>
  </si>
  <si>
    <t>Promoción y difusión</t>
  </si>
  <si>
    <t xml:space="preserve">Talleres de concertación con jóvenes y padres de familia </t>
  </si>
  <si>
    <t>Talleres de concertación empresarial</t>
  </si>
  <si>
    <t>ACTIVIDADES</t>
  </si>
  <si>
    <t>NÚMERO DE OBJETIVO</t>
  </si>
  <si>
    <t>OBJETIVOS</t>
  </si>
  <si>
    <t>PRODUCTO</t>
  </si>
  <si>
    <t>NÚMERO DE ACTIVIDAD</t>
  </si>
  <si>
    <r>
      <t xml:space="preserve">PROBLEMA CENTRAL.
</t>
    </r>
    <r>
      <rPr>
        <sz val="14"/>
        <color indexed="8"/>
        <rFont val="Arial"/>
        <family val="2"/>
      </rPr>
      <t xml:space="preserve">La baja cobertura bruta de la educación superior, las barreras en el acceso a la educación superior por los pocos recursos económicos y de capital cultural, la alta deserción en los primeros semestres y durante los estudios en general por la escasa preparación académica en la educación básica y media de los jóvenes de los 13 municipios del norte del Departamento del Cauca, los pone en desventaja para optar por mejores oportunidades de vida y para acceder con suficientes competencias al mercado laboral generado en la zona por las empresas creadas por la Ley Páez y recientemente, por zonas francas.
</t>
    </r>
  </si>
  <si>
    <r>
      <rPr>
        <b/>
        <sz val="16"/>
        <color indexed="8"/>
        <rFont val="Arial"/>
        <family val="2"/>
      </rPr>
      <t>Describa la situación existente con relación al problema o necesidad:</t>
    </r>
    <r>
      <rPr>
        <b/>
        <sz val="12"/>
        <color indexed="8"/>
        <rFont val="Arial"/>
        <family val="2"/>
      </rPr>
      <t xml:space="preserve">
</t>
    </r>
    <r>
      <rPr>
        <sz val="12"/>
        <rFont val="Arial"/>
        <family val="2"/>
      </rPr>
      <t xml:space="preserve">
</t>
    </r>
    <r>
      <rPr>
        <sz val="14"/>
        <rFont val="Arial"/>
        <family val="2"/>
      </rPr>
      <t xml:space="preserve">Los jóvenes de escasos recursos de los 13 municipios del Norte del Cauca tienen restringidas oportunidades de acceso a educación superior de calidad que los forme en las competencias laborales requeridas para acceder al mercado laboral, por este motivo se generan en la zona altos índices de desocupación y por lo tanto pocas oportunidades de generación de ingresos.
</t>
    </r>
  </si>
  <si>
    <r>
      <rPr>
        <b/>
        <sz val="16"/>
        <color indexed="8"/>
        <rFont val="Arial"/>
        <family val="2"/>
      </rPr>
      <t>Indicadores iniciales ¿Cuál es la magnitud del problema actualmente?</t>
    </r>
    <r>
      <rPr>
        <b/>
        <sz val="12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 xml:space="preserve">De acuerdo con el Ministerio de Educación, en el Cauca la tasa de cobertura bruta de Educación Superior en el año 2010 era del 26,59%, lo que muestra que la región se encuentra casi 10 puntos porcentuales por debajo del promedio nacional que era del 37,1%, adicionalmente, solo el 17% de los estudiantes caucanos acceden a créditos del ICETEX, lo que en el año 2010 representó 5.956 créditos educativos de un total de 34.831 estudiantes,  de los cuales 20132 pertenecen a hogares cuyos ingresos no superan los 2 salarios mínimos.
Los grupos afrodescendientes e indígenas son los menos favorecidos en el acceso a la educación superior. Según cifras del Banco Mundial los jóvenes afrodescendientes tienen una tasa de asistencia a educación superior ocho puntos por debajo del resto de la población y para las comunidades indígenas, de acuerdo con la UNESCO-IESALC, la tasa de participación apenas alcanza el 7% de la población.
</t>
    </r>
  </si>
  <si>
    <r>
      <rPr>
        <b/>
        <sz val="16"/>
        <color indexed="8"/>
        <rFont val="Arial"/>
        <family val="2"/>
      </rPr>
      <t>OBJETIVO GENERAL</t>
    </r>
    <r>
      <rPr>
        <b/>
        <sz val="12"/>
        <color indexed="8"/>
        <rFont val="Arial"/>
        <family val="2"/>
      </rPr>
      <t xml:space="preserve">
</t>
    </r>
    <r>
      <rPr>
        <sz val="10"/>
        <rFont val="Arial"/>
        <family val="0"/>
      </rPr>
      <t xml:space="preserve">
</t>
    </r>
    <r>
      <rPr>
        <sz val="14"/>
        <rFont val="Arial"/>
        <family val="2"/>
      </rPr>
      <t>Contribuir al acceso y permanencia en la educación superior, a la generación de empleo y a la disminución de la pobreza a través de la formación académica, generando capacidades técnicas y tecnológicas a 1.035 jóvenes en situación de vulnerabilidad de trece (13) municipios ubicados en la zona Norte del departamento del Cauca.</t>
    </r>
  </si>
  <si>
    <t>CAUSA DIRECTAS</t>
  </si>
  <si>
    <t>EFECTO DIRECTO</t>
  </si>
  <si>
    <t xml:space="preserve">
Dificultades financieras para pagar la educación superior </t>
  </si>
  <si>
    <t xml:space="preserve">Baja preparación académica de los aspirantes a la educación superior </t>
  </si>
  <si>
    <t>Desadaptación de los jóvenes a la vida universitaria</t>
  </si>
  <si>
    <t>Escasa articulación de la educación superior con los sectores productivos</t>
  </si>
  <si>
    <t xml:space="preserve">Dificultades de los jóvenes del norte del Cauca para conseguir empleo una vez concluyen su educación superior </t>
  </si>
  <si>
    <t>Escasa articulación de la educación superior con los niveles educativos previos y particularmente con I.E. de media técnica</t>
  </si>
  <si>
    <t>Falta de acceso a la educación superior.</t>
  </si>
  <si>
    <t>Dificultades de los jóvenes para ser admitidos y permanecer en la educación superior</t>
  </si>
  <si>
    <t>Altos niveles de deserción estudiantil en la educación superior</t>
  </si>
  <si>
    <t>Programas de educación superior no pertinentes a las necesidades regionales</t>
  </si>
  <si>
    <t>Desempleo, exclusión y riesgo social (pandillismo, drogadicción)</t>
  </si>
  <si>
    <t>Falta de oportunidades para valer conocimientos técnicos adquiridos por los estudiantes de 10 y 11 en la educación superior</t>
  </si>
  <si>
    <t>Financiar el acceso y permanencia en la educación superior 2.000 jóvenes en situación de vulnerabilidad</t>
  </si>
  <si>
    <t xml:space="preserve">Incrementar la permanencia en el sistema de educación superior de 2.000 jóvenes en situación de vulnerabilidad
</t>
  </si>
  <si>
    <t>Diseñar/rediseñar los programas académicos del proyecto de la mano con los sectores productivos</t>
  </si>
  <si>
    <t xml:space="preserve">Facilitar la inserción de los jóvenes beneficiarios del proyecto al mundo laboral. </t>
  </si>
  <si>
    <t>2.000 jóvenes financiados para su acceso y permanencia en la educación superior</t>
  </si>
  <si>
    <t>2.000 jóvenes nivelados académicamente para facilitar su acceso a la educación superior</t>
  </si>
  <si>
    <t xml:space="preserve">Disminución de la tasa de deserción por cohorte para el grupo de beneficiarios del proyecto 2 puntos por debajo de la tasa de deserción promedio en programas técnicos profesionales y tecnológicos </t>
  </si>
  <si>
    <t>6 programas académicos técnicos profesionales y tecnológicos diseñados o rediseñados en conjunto con los sectores productivos y desarrollados en 4 y 6 períodos académicos</t>
  </si>
  <si>
    <t>600 jóvenes beneficiarios insertados al mundo laboral</t>
  </si>
  <si>
    <t xml:space="preserve">500 jóvenes constituyen emprendimientos </t>
  </si>
  <si>
    <t>1.600 jóvenes de 42 instituciones de enseñanza media desarrollan matrícula dual (en 10 y 11 y programa técnico profesional) en articulación con instituciones de educación superior</t>
  </si>
  <si>
    <t xml:space="preserve">Financiación de los estudiantes en la educación superior: 
- Identificación de los jóvenes beneficiarios del proyecto como población vulnerable elegible para subsidios educativos
- Inclusión de beneficiarios en la financiación del ICETEX en convenios con IES y gobiernos departamental y locales
- Aplicación de subsidios durante su tiempo de estudio. </t>
  </si>
  <si>
    <t>Nivelación en matemáticas, lectoescritura y herramientas computacionales</t>
  </si>
  <si>
    <t xml:space="preserve">Acciones de promoción de la permanencia: 
- Apoyo psicosocial
- Tutorías académicas
-  Escuela de padres
- Sistema de alertas de deserción 
- Orientación vocacional
</t>
  </si>
  <si>
    <t xml:space="preserve">Talleres con empresarios para identificación de perfiles de formación y ocupacionales y revisión de competencias y de la malla curricular. </t>
  </si>
  <si>
    <t>Puesta en marcha de los programas técnicos profesionales y tecnológicos</t>
  </si>
  <si>
    <t>Intermediación laboral con el sector empresarial del norte del Cauca y sur del Valle para el desarrollo de prácticas y pasantías y vinculación.</t>
  </si>
  <si>
    <t>Capacitación, acompañamiento a emprendimientos de los jóvenes en planes de negocio a través de la Unidad Técnica de Emprendimiento y participación en convocatorias para consecución de fondos.</t>
  </si>
  <si>
    <t xml:space="preserve">Articulación de las I.E.M con las Instituciones de Educación Superior: 
- Ajuste de los Proyectos Educativos Institucionales de 42 IEM del norte 
- Capacitación de los docentes de la media técnica para la articulación con los programas técnicos profesionales
</t>
  </si>
  <si>
    <t>|</t>
  </si>
  <si>
    <t>Nivelar académicamente a 2.000  jóvenes beneficiarios para su ingreso a la educación superior.</t>
  </si>
  <si>
    <t xml:space="preserve">Articular 42 instituciones educativas públicas de enseñanza media a la educación técnica profesional </t>
  </si>
  <si>
    <t>MARCO LÓGICO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</si>
</sst>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0.0%"/>
    <numFmt numFmtId="172" formatCode="[$USD]\ #,##0"/>
    <numFmt numFmtId="173" formatCode="[$USD]\ #,##0.00"/>
    <numFmt numFmtId="174" formatCode="_(* #,##0_);_(* \(#,##0\);_(* &quot;-&quot;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(* #,##0.0_);_(* \(#,##0.0\);_(* &quot;-&quot;?_);_(@_)"/>
    <numFmt numFmtId="180" formatCode="0_);\(0\)"/>
    <numFmt numFmtId="181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60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6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ck"/>
      <top/>
      <bottom style="thin"/>
    </border>
    <border>
      <left style="thick"/>
      <right>
        <color indexed="63"/>
      </right>
      <top/>
      <bottom>
        <color indexed="63"/>
      </bottom>
    </border>
    <border>
      <left>
        <color indexed="63"/>
      </left>
      <right style="thick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6" fillId="32" borderId="10" xfId="0" applyNumberFormat="1" applyFont="1" applyFill="1" applyBorder="1" applyAlignment="1">
      <alignment horizontal="justify" vertical="top"/>
    </xf>
    <xf numFmtId="3" fontId="11" fillId="33" borderId="11" xfId="52" applyNumberFormat="1" applyFont="1" applyFill="1" applyBorder="1" applyAlignment="1">
      <alignment horizontal="justify" vertical="top"/>
    </xf>
    <xf numFmtId="3" fontId="11" fillId="33" borderId="12" xfId="52" applyNumberFormat="1" applyFont="1" applyFill="1" applyBorder="1" applyAlignment="1">
      <alignment horizontal="justify" vertical="top"/>
    </xf>
    <xf numFmtId="3" fontId="6" fillId="34" borderId="11" xfId="0" applyNumberFormat="1" applyFont="1" applyFill="1" applyBorder="1" applyAlignment="1">
      <alignment horizontal="justify" vertical="top"/>
    </xf>
    <xf numFmtId="3" fontId="6" fillId="34" borderId="11" xfId="0" applyNumberFormat="1" applyFont="1" applyFill="1" applyBorder="1" applyAlignment="1">
      <alignment horizontal="right" vertical="top"/>
    </xf>
    <xf numFmtId="3" fontId="6" fillId="32" borderId="12" xfId="0" applyNumberFormat="1" applyFont="1" applyFill="1" applyBorder="1" applyAlignment="1">
      <alignment horizontal="justify" vertical="top"/>
    </xf>
    <xf numFmtId="3" fontId="6" fillId="32" borderId="12" xfId="0" applyNumberFormat="1" applyFont="1" applyFill="1" applyBorder="1" applyAlignment="1">
      <alignment horizontal="right" vertical="top"/>
    </xf>
    <xf numFmtId="3" fontId="8" fillId="4" borderId="12" xfId="0" applyNumberFormat="1" applyFont="1" applyFill="1" applyBorder="1" applyAlignment="1">
      <alignment horizontal="justify" vertical="top"/>
    </xf>
    <xf numFmtId="3" fontId="6" fillId="4" borderId="12" xfId="0" applyNumberFormat="1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top"/>
    </xf>
    <xf numFmtId="3" fontId="12" fillId="33" borderId="12" xfId="0" applyNumberFormat="1" applyFont="1" applyFill="1" applyBorder="1" applyAlignment="1">
      <alignment horizontal="right" vertical="top"/>
    </xf>
    <xf numFmtId="3" fontId="8" fillId="33" borderId="12" xfId="0" applyNumberFormat="1" applyFont="1" applyFill="1" applyBorder="1" applyAlignment="1">
      <alignment horizontal="right" vertical="top"/>
    </xf>
    <xf numFmtId="3" fontId="9" fillId="33" borderId="12" xfId="52" applyNumberFormat="1" applyFont="1" applyFill="1" applyBorder="1" applyAlignment="1">
      <alignment horizontal="justify" vertical="top"/>
    </xf>
    <xf numFmtId="3" fontId="12" fillId="33" borderId="12" xfId="52" applyNumberFormat="1" applyFont="1" applyFill="1" applyBorder="1" applyAlignment="1">
      <alignment horizontal="justify" vertical="top"/>
    </xf>
    <xf numFmtId="3" fontId="12" fillId="33" borderId="12" xfId="52" applyNumberFormat="1" applyFont="1" applyFill="1" applyBorder="1" applyAlignment="1">
      <alignment horizontal="right" vertical="top"/>
    </xf>
    <xf numFmtId="3" fontId="10" fillId="34" borderId="11" xfId="0" applyNumberFormat="1" applyFont="1" applyFill="1" applyBorder="1" applyAlignment="1">
      <alignment horizontal="justify" vertical="top"/>
    </xf>
    <xf numFmtId="3" fontId="10" fillId="34" borderId="11" xfId="0" applyNumberFormat="1" applyFont="1" applyFill="1" applyBorder="1" applyAlignment="1">
      <alignment horizontal="right" vertical="top"/>
    </xf>
    <xf numFmtId="3" fontId="6" fillId="32" borderId="13" xfId="0" applyNumberFormat="1" applyFont="1" applyFill="1" applyBorder="1" applyAlignment="1">
      <alignment horizontal="justify" vertical="top"/>
    </xf>
    <xf numFmtId="3" fontId="6" fillId="32" borderId="11" xfId="0" applyNumberFormat="1" applyFont="1" applyFill="1" applyBorder="1" applyAlignment="1">
      <alignment horizontal="right" vertical="top"/>
    </xf>
    <xf numFmtId="3" fontId="6" fillId="34" borderId="14" xfId="0" applyNumberFormat="1" applyFont="1" applyFill="1" applyBorder="1" applyAlignment="1">
      <alignment horizontal="right" vertical="top"/>
    </xf>
    <xf numFmtId="3" fontId="10" fillId="34" borderId="14" xfId="0" applyNumberFormat="1" applyFont="1" applyFill="1" applyBorder="1" applyAlignment="1">
      <alignment horizontal="right" vertical="top"/>
    </xf>
    <xf numFmtId="3" fontId="6" fillId="34" borderId="12" xfId="0" applyNumberFormat="1" applyFont="1" applyFill="1" applyBorder="1" applyAlignment="1">
      <alignment horizontal="right" vertical="top"/>
    </xf>
    <xf numFmtId="3" fontId="10" fillId="34" borderId="12" xfId="0" applyNumberFormat="1" applyFont="1" applyFill="1" applyBorder="1" applyAlignment="1">
      <alignment horizontal="right" vertical="top"/>
    </xf>
    <xf numFmtId="3" fontId="7" fillId="32" borderId="13" xfId="0" applyNumberFormat="1" applyFont="1" applyFill="1" applyBorder="1" applyAlignment="1">
      <alignment horizontal="justify" vertical="top"/>
    </xf>
    <xf numFmtId="3" fontId="6" fillId="32" borderId="14" xfId="0" applyNumberFormat="1" applyFont="1" applyFill="1" applyBorder="1" applyAlignment="1">
      <alignment horizontal="right" vertical="top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/>
    </xf>
    <xf numFmtId="3" fontId="6" fillId="36" borderId="32" xfId="0" applyNumberFormat="1" applyFont="1" applyFill="1" applyBorder="1" applyAlignment="1">
      <alignment horizontal="center" vertical="center" wrapText="1"/>
    </xf>
    <xf numFmtId="3" fontId="6" fillId="36" borderId="22" xfId="0" applyNumberFormat="1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3" fontId="5" fillId="36" borderId="32" xfId="0" applyNumberFormat="1" applyFont="1" applyFill="1" applyBorder="1" applyAlignment="1">
      <alignment horizontal="center" vertical="center" wrapText="1"/>
    </xf>
    <xf numFmtId="3" fontId="5" fillId="36" borderId="22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18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">
      <pane ySplit="1275" topLeftCell="A16" activePane="bottomLeft" state="split"/>
      <selection pane="topLeft" activeCell="A3" sqref="A3"/>
      <selection pane="bottomLeft" activeCell="F35" sqref="F35"/>
    </sheetView>
  </sheetViews>
  <sheetFormatPr defaultColWidth="11.421875" defaultRowHeight="12.75"/>
  <cols>
    <col min="1" max="1" width="41.28125" style="0" customWidth="1"/>
    <col min="3" max="4" width="13.28125" style="0" customWidth="1"/>
    <col min="5" max="5" width="21.28125" style="0" customWidth="1"/>
    <col min="6" max="6" width="13.140625" style="0" customWidth="1"/>
  </cols>
  <sheetData>
    <row r="1" spans="1:6" ht="14.25" customHeight="1">
      <c r="A1" s="65" t="s">
        <v>11</v>
      </c>
      <c r="B1" s="67" t="s">
        <v>3</v>
      </c>
      <c r="C1" s="67" t="s">
        <v>4</v>
      </c>
      <c r="D1" s="63" t="s">
        <v>5</v>
      </c>
      <c r="E1" s="63" t="s">
        <v>10</v>
      </c>
      <c r="F1" s="62" t="s">
        <v>2</v>
      </c>
    </row>
    <row r="2" spans="1:6" ht="36.75" customHeight="1">
      <c r="A2" s="66"/>
      <c r="B2" s="68"/>
      <c r="C2" s="68"/>
      <c r="D2" s="64"/>
      <c r="E2" s="64"/>
      <c r="F2" s="62"/>
    </row>
    <row r="3" spans="1:6" ht="45.75" customHeight="1">
      <c r="A3" s="4" t="s">
        <v>6</v>
      </c>
      <c r="B3" s="9"/>
      <c r="C3" s="9"/>
      <c r="D3" s="10">
        <f>SUM(D4:D7)</f>
        <v>0</v>
      </c>
      <c r="E3" s="10" t="e">
        <f>SUM(E4:E7)</f>
        <v>#REF!</v>
      </c>
      <c r="F3" s="12" t="e">
        <f>SUM(D3:E3)</f>
        <v>#REF!</v>
      </c>
    </row>
    <row r="4" spans="1:6" ht="15">
      <c r="A4" s="6" t="s">
        <v>13</v>
      </c>
      <c r="B4" s="16"/>
      <c r="C4" s="16"/>
      <c r="D4" s="17"/>
      <c r="E4" s="18"/>
      <c r="F4" s="18"/>
    </row>
    <row r="5" spans="1:6" ht="15">
      <c r="A5" s="5" t="s">
        <v>14</v>
      </c>
      <c r="B5" s="16"/>
      <c r="C5" s="16"/>
      <c r="D5" s="17"/>
      <c r="E5" s="18"/>
      <c r="F5" s="18"/>
    </row>
    <row r="6" spans="1:6" ht="15">
      <c r="A6" s="5" t="s">
        <v>15</v>
      </c>
      <c r="B6" s="16"/>
      <c r="C6" s="16"/>
      <c r="D6" s="17"/>
      <c r="E6" s="18"/>
      <c r="F6" s="18"/>
    </row>
    <row r="7" spans="1:6" ht="15">
      <c r="A7" s="5" t="s">
        <v>26</v>
      </c>
      <c r="B7" s="18">
        <v>3</v>
      </c>
      <c r="C7" s="18" t="e">
        <f>E7/B7</f>
        <v>#REF!</v>
      </c>
      <c r="D7" s="18">
        <v>0</v>
      </c>
      <c r="E7" s="18" t="e">
        <f>#REF!+#REF!+#REF!</f>
        <v>#REF!</v>
      </c>
      <c r="F7" s="18" t="e">
        <f aca="true" t="shared" si="0" ref="F7:F25">D7+E7</f>
        <v>#REF!</v>
      </c>
    </row>
    <row r="8" spans="1:7" ht="57">
      <c r="A8" s="4" t="s">
        <v>7</v>
      </c>
      <c r="B8" s="11"/>
      <c r="C8" s="11"/>
      <c r="D8" s="12" t="e">
        <f>SUM(D9:D14)</f>
        <v>#REF!</v>
      </c>
      <c r="E8" s="12" t="e">
        <f>SUM(E9:E14)</f>
        <v>#REF!</v>
      </c>
      <c r="F8" s="12" t="e">
        <f t="shared" si="0"/>
        <v>#REF!</v>
      </c>
      <c r="G8" s="2"/>
    </row>
    <row r="9" spans="1:7" ht="15">
      <c r="A9" s="6" t="s">
        <v>13</v>
      </c>
      <c r="B9" s="13">
        <v>42</v>
      </c>
      <c r="C9" s="13" t="e">
        <f>D9/B9</f>
        <v>#REF!</v>
      </c>
      <c r="D9" s="13" t="e">
        <f>#REF!+#REF!+#REF!+#REF!+#REF!+#REF!</f>
        <v>#REF!</v>
      </c>
      <c r="E9" s="13">
        <v>0</v>
      </c>
      <c r="F9" s="13" t="e">
        <f t="shared" si="0"/>
        <v>#REF!</v>
      </c>
      <c r="G9" s="2"/>
    </row>
    <row r="10" spans="1:6" ht="15">
      <c r="A10" s="5" t="s">
        <v>14</v>
      </c>
      <c r="B10" s="14">
        <v>42</v>
      </c>
      <c r="C10" s="14" t="e">
        <f>D10/B10</f>
        <v>#REF!</v>
      </c>
      <c r="D10" s="13" t="e">
        <f>#REF!</f>
        <v>#REF!</v>
      </c>
      <c r="E10" s="13">
        <v>0</v>
      </c>
      <c r="F10" s="13" t="e">
        <f t="shared" si="0"/>
        <v>#REF!</v>
      </c>
    </row>
    <row r="11" spans="1:6" ht="15">
      <c r="A11" s="5" t="s">
        <v>15</v>
      </c>
      <c r="B11" s="15">
        <v>0</v>
      </c>
      <c r="C11" s="14">
        <v>0</v>
      </c>
      <c r="D11" s="13">
        <v>0</v>
      </c>
      <c r="E11" s="13">
        <v>0</v>
      </c>
      <c r="F11" s="13">
        <f t="shared" si="0"/>
        <v>0</v>
      </c>
    </row>
    <row r="12" spans="1:6" ht="14.25">
      <c r="A12" s="7" t="s">
        <v>1</v>
      </c>
      <c r="B12" s="13">
        <v>42</v>
      </c>
      <c r="C12" s="14" t="e">
        <f>(D12+E12)/B12</f>
        <v>#REF!</v>
      </c>
      <c r="D12" s="13" t="e">
        <f>#REF!</f>
        <v>#REF!</v>
      </c>
      <c r="E12" s="13" t="e">
        <f>#REF!</f>
        <v>#REF!</v>
      </c>
      <c r="F12" s="13" t="e">
        <f t="shared" si="0"/>
        <v>#REF!</v>
      </c>
    </row>
    <row r="13" spans="1:6" ht="14.25">
      <c r="A13" s="7" t="s">
        <v>24</v>
      </c>
      <c r="B13" s="13">
        <v>42</v>
      </c>
      <c r="C13" s="13" t="e">
        <f>D13/B13</f>
        <v>#REF!</v>
      </c>
      <c r="D13" s="13" t="e">
        <f>#REF!+#REF!+#REF!+#REF!+#REF!+#REF!</f>
        <v>#REF!</v>
      </c>
      <c r="E13" s="13">
        <v>0</v>
      </c>
      <c r="F13" s="13" t="e">
        <f t="shared" si="0"/>
        <v>#REF!</v>
      </c>
    </row>
    <row r="14" spans="1:6" ht="14.25">
      <c r="A14" s="7" t="s">
        <v>25</v>
      </c>
      <c r="B14" s="13">
        <v>42</v>
      </c>
      <c r="C14" s="13" t="e">
        <f>E14/B14</f>
        <v>#REF!</v>
      </c>
      <c r="D14" s="13">
        <v>0</v>
      </c>
      <c r="E14" s="13" t="e">
        <f>#REF!+#REF!+#REF!+#REF!+#REF!+#REF!+#REF!</f>
        <v>#REF!</v>
      </c>
      <c r="F14" s="13" t="e">
        <f t="shared" si="0"/>
        <v>#REF!</v>
      </c>
    </row>
    <row r="15" spans="1:7" ht="14.25">
      <c r="A15" s="21" t="s">
        <v>8</v>
      </c>
      <c r="B15" s="10"/>
      <c r="C15" s="10"/>
      <c r="D15" s="10" t="e">
        <f>SUM(D16:D19)</f>
        <v>#REF!</v>
      </c>
      <c r="E15" s="10" t="e">
        <f>SUM(E16:E19)</f>
        <v>#REF!</v>
      </c>
      <c r="F15" s="22" t="e">
        <f t="shared" si="0"/>
        <v>#REF!</v>
      </c>
      <c r="G15" s="2"/>
    </row>
    <row r="16" spans="1:7" ht="15">
      <c r="A16" s="6" t="s">
        <v>13</v>
      </c>
      <c r="B16" s="8">
        <v>42</v>
      </c>
      <c r="C16" s="8" t="e">
        <f>D16/B16</f>
        <v>#REF!</v>
      </c>
      <c r="D16" s="23" t="e">
        <f>#REF!</f>
        <v>#REF!</v>
      </c>
      <c r="E16" s="25" t="e">
        <f>#REF!</f>
        <v>#REF!</v>
      </c>
      <c r="F16" s="8" t="e">
        <f t="shared" si="0"/>
        <v>#REF!</v>
      </c>
      <c r="G16" s="2"/>
    </row>
    <row r="17" spans="1:6" ht="15">
      <c r="A17" s="5" t="s">
        <v>14</v>
      </c>
      <c r="B17" s="8">
        <v>42</v>
      </c>
      <c r="C17" s="8" t="e">
        <f>D17/B17</f>
        <v>#REF!</v>
      </c>
      <c r="D17" s="23" t="e">
        <f>#REF!</f>
        <v>#REF!</v>
      </c>
      <c r="E17" s="25">
        <v>0</v>
      </c>
      <c r="F17" s="8" t="e">
        <f t="shared" si="0"/>
        <v>#REF!</v>
      </c>
    </row>
    <row r="18" spans="1:6" ht="15">
      <c r="A18" s="5" t="s">
        <v>15</v>
      </c>
      <c r="B18" s="8">
        <v>0</v>
      </c>
      <c r="C18" s="8">
        <v>0</v>
      </c>
      <c r="D18" s="23">
        <v>0</v>
      </c>
      <c r="E18" s="25">
        <v>0</v>
      </c>
      <c r="F18" s="8">
        <f t="shared" si="0"/>
        <v>0</v>
      </c>
    </row>
    <row r="19" spans="1:6" ht="28.5">
      <c r="A19" s="7" t="s">
        <v>27</v>
      </c>
      <c r="B19" s="8">
        <v>9</v>
      </c>
      <c r="C19" s="8" t="e">
        <f>D19/B19</f>
        <v>#REF!</v>
      </c>
      <c r="D19" s="23" t="e">
        <f>#REF!</f>
        <v>#REF!</v>
      </c>
      <c r="E19" s="25">
        <v>0</v>
      </c>
      <c r="F19" s="8" t="e">
        <f t="shared" si="0"/>
        <v>#REF!</v>
      </c>
    </row>
    <row r="20" spans="1:6" ht="28.5">
      <c r="A20" s="21" t="s">
        <v>9</v>
      </c>
      <c r="B20" s="9"/>
      <c r="C20" s="9"/>
      <c r="D20" s="28" t="e">
        <f>SUM(D21:D24)</f>
        <v>#REF!</v>
      </c>
      <c r="E20" s="10" t="e">
        <f>SUM(E21:E24)</f>
        <v>#REF!</v>
      </c>
      <c r="F20" s="22" t="e">
        <f t="shared" si="0"/>
        <v>#REF!</v>
      </c>
    </row>
    <row r="21" spans="1:7" ht="15">
      <c r="A21" s="6" t="s">
        <v>13</v>
      </c>
      <c r="B21" s="8">
        <v>30</v>
      </c>
      <c r="C21" s="8" t="e">
        <f>(D21+E21)/B21</f>
        <v>#REF!</v>
      </c>
      <c r="D21" s="23" t="e">
        <f>#REF!+#REF!</f>
        <v>#REF!</v>
      </c>
      <c r="E21" s="25" t="e">
        <f>#REF!+#REF!</f>
        <v>#REF!</v>
      </c>
      <c r="F21" s="8" t="e">
        <f t="shared" si="0"/>
        <v>#REF!</v>
      </c>
      <c r="G21" s="2"/>
    </row>
    <row r="22" spans="1:6" ht="15">
      <c r="A22" s="5" t="s">
        <v>14</v>
      </c>
      <c r="B22" s="8">
        <v>30</v>
      </c>
      <c r="C22" s="8" t="e">
        <f>D22/B22</f>
        <v>#REF!</v>
      </c>
      <c r="D22" s="23" t="e">
        <f>#REF!</f>
        <v>#REF!</v>
      </c>
      <c r="E22" s="25">
        <v>0</v>
      </c>
      <c r="F22" s="8" t="e">
        <f t="shared" si="0"/>
        <v>#REF!</v>
      </c>
    </row>
    <row r="23" spans="1:6" ht="15">
      <c r="A23" s="5" t="s">
        <v>15</v>
      </c>
      <c r="B23" s="8">
        <v>0</v>
      </c>
      <c r="C23" s="8">
        <v>0</v>
      </c>
      <c r="D23" s="23">
        <v>0</v>
      </c>
      <c r="E23" s="25">
        <v>0</v>
      </c>
      <c r="F23" s="8">
        <f t="shared" si="0"/>
        <v>0</v>
      </c>
    </row>
    <row r="24" spans="1:6" ht="14.25">
      <c r="A24" s="7" t="s">
        <v>28</v>
      </c>
      <c r="B24" s="8">
        <v>9</v>
      </c>
      <c r="C24" s="8" t="e">
        <f>D24/B24</f>
        <v>#REF!</v>
      </c>
      <c r="D24" s="23" t="e">
        <f>#REF!</f>
        <v>#REF!</v>
      </c>
      <c r="E24" s="25">
        <v>0</v>
      </c>
      <c r="F24" s="8" t="e">
        <f t="shared" si="0"/>
        <v>#REF!</v>
      </c>
    </row>
    <row r="25" spans="1:6" ht="25.5">
      <c r="A25" s="27" t="s">
        <v>12</v>
      </c>
      <c r="B25" s="10"/>
      <c r="C25" s="10"/>
      <c r="D25" s="28" t="e">
        <f>SUM(D26:D34)</f>
        <v>#REF!</v>
      </c>
      <c r="E25" s="10" t="e">
        <f>SUM(E26:E34)</f>
        <v>#REF!</v>
      </c>
      <c r="F25" s="22" t="e">
        <f t="shared" si="0"/>
        <v>#REF!</v>
      </c>
    </row>
    <row r="26" spans="1:7" ht="14.25">
      <c r="A26" s="7" t="s">
        <v>16</v>
      </c>
      <c r="B26" s="8">
        <v>42</v>
      </c>
      <c r="C26" s="8" t="e">
        <f>D26/B26</f>
        <v>#REF!</v>
      </c>
      <c r="D26" s="23" t="e">
        <f>#REF!+#REF!</f>
        <v>#REF!</v>
      </c>
      <c r="E26" s="25">
        <v>0</v>
      </c>
      <c r="F26" s="8" t="e">
        <f aca="true" t="shared" si="1" ref="F26:F34">D26+E26</f>
        <v>#REF!</v>
      </c>
      <c r="G26" s="2"/>
    </row>
    <row r="27" spans="1:6" ht="14.25">
      <c r="A27" s="7" t="s">
        <v>17</v>
      </c>
      <c r="B27" s="8">
        <v>42</v>
      </c>
      <c r="C27" s="8" t="e">
        <f>D27/B27</f>
        <v>#REF!</v>
      </c>
      <c r="D27" s="23" t="e">
        <f>#REF!+#REF!+#REF!</f>
        <v>#REF!</v>
      </c>
      <c r="E27" s="25">
        <v>0</v>
      </c>
      <c r="F27" s="8" t="e">
        <f t="shared" si="1"/>
        <v>#REF!</v>
      </c>
    </row>
    <row r="28" spans="1:6" ht="14.25">
      <c r="A28" s="7" t="s">
        <v>15</v>
      </c>
      <c r="B28" s="8"/>
      <c r="C28" s="8"/>
      <c r="D28" s="23">
        <v>0</v>
      </c>
      <c r="E28" s="25">
        <v>0</v>
      </c>
      <c r="F28" s="8">
        <f t="shared" si="1"/>
        <v>0</v>
      </c>
    </row>
    <row r="29" spans="1:6" ht="14.25">
      <c r="A29" s="7" t="s">
        <v>18</v>
      </c>
      <c r="B29" s="8">
        <v>42</v>
      </c>
      <c r="C29" s="8" t="e">
        <f>E29/B29</f>
        <v>#REF!</v>
      </c>
      <c r="D29" s="23">
        <v>0</v>
      </c>
      <c r="E29" s="25" t="e">
        <f>#REF!</f>
        <v>#REF!</v>
      </c>
      <c r="F29" s="8" t="e">
        <f t="shared" si="1"/>
        <v>#REF!</v>
      </c>
    </row>
    <row r="30" spans="1:6" ht="14.25">
      <c r="A30" s="7" t="s">
        <v>19</v>
      </c>
      <c r="B30" s="8"/>
      <c r="C30" s="8"/>
      <c r="D30" s="23">
        <v>0</v>
      </c>
      <c r="E30" s="25" t="e">
        <f>#REF!+#REF!+#REF!+#REF!</f>
        <v>#REF!</v>
      </c>
      <c r="F30" s="8" t="e">
        <f t="shared" si="1"/>
        <v>#REF!</v>
      </c>
    </row>
    <row r="31" spans="1:6" ht="14.25">
      <c r="A31" s="7" t="s">
        <v>20</v>
      </c>
      <c r="B31" s="8">
        <v>42</v>
      </c>
      <c r="C31" s="8" t="e">
        <f>(D31+E31)/B31</f>
        <v>#REF!</v>
      </c>
      <c r="D31" s="23" t="e">
        <f>#REF!+#REF!</f>
        <v>#REF!</v>
      </c>
      <c r="E31" s="25" t="e">
        <f>#REF!+#REF!</f>
        <v>#REF!</v>
      </c>
      <c r="F31" s="8" t="e">
        <f t="shared" si="1"/>
        <v>#REF!</v>
      </c>
    </row>
    <row r="32" spans="1:6" ht="14.25">
      <c r="A32" s="7" t="s">
        <v>21</v>
      </c>
      <c r="B32" s="8">
        <v>42</v>
      </c>
      <c r="C32" s="8" t="e">
        <f>(D32+E32)/B32</f>
        <v>#REF!</v>
      </c>
      <c r="D32" s="23" t="e">
        <f>#REF!+#REF!+#REF!</f>
        <v>#REF!</v>
      </c>
      <c r="E32" s="25" t="e">
        <f>#REF!+#REF!+#REF!+#REF!+#REF!+#REF!+#REF!+#REF!+#REF!+#REF!+#REF!+#REF!+#REF!+#REF!+#REF!+#REF!+#REF!+#REF!+#REF!+#REF!+#REF!</f>
        <v>#REF!</v>
      </c>
      <c r="F32" s="8" t="e">
        <f t="shared" si="1"/>
        <v>#REF!</v>
      </c>
    </row>
    <row r="33" spans="1:6" ht="14.25">
      <c r="A33" s="7" t="s">
        <v>22</v>
      </c>
      <c r="B33" s="8">
        <v>42</v>
      </c>
      <c r="C33" s="8" t="e">
        <f>(D33+E33)/B33</f>
        <v>#REF!</v>
      </c>
      <c r="D33" s="23" t="e">
        <f>#REF!</f>
        <v>#REF!</v>
      </c>
      <c r="E33" s="25" t="e">
        <f>#REF!</f>
        <v>#REF!</v>
      </c>
      <c r="F33" s="8" t="e">
        <f t="shared" si="1"/>
        <v>#REF!</v>
      </c>
    </row>
    <row r="34" spans="1:6" ht="14.25">
      <c r="A34" s="7" t="s">
        <v>23</v>
      </c>
      <c r="B34" s="8"/>
      <c r="C34" s="8"/>
      <c r="D34" s="23">
        <v>0</v>
      </c>
      <c r="E34" s="25">
        <v>0</v>
      </c>
      <c r="F34" s="8">
        <f t="shared" si="1"/>
        <v>0</v>
      </c>
    </row>
    <row r="35" spans="1:7" ht="18.75">
      <c r="A35" s="19" t="s">
        <v>0</v>
      </c>
      <c r="B35" s="20"/>
      <c r="C35" s="20"/>
      <c r="D35" s="24" t="e">
        <f>D25+D20+D15+D8+D3</f>
        <v>#REF!</v>
      </c>
      <c r="E35" s="26" t="e">
        <f>E25+E20+E15+E8+E3</f>
        <v>#REF!</v>
      </c>
      <c r="F35" s="20" t="e">
        <f>F25+F20+F15+F8+F3</f>
        <v>#REF!</v>
      </c>
      <c r="G35" s="2"/>
    </row>
  </sheetData>
  <sheetProtection/>
  <mergeCells count="6">
    <mergeCell ref="F1:F2"/>
    <mergeCell ref="E1:E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zoomScale="75" zoomScaleNormal="75" zoomScalePageLayoutView="0" workbookViewId="0" topLeftCell="A1">
      <selection activeCell="B2" sqref="B2:H2"/>
    </sheetView>
  </sheetViews>
  <sheetFormatPr defaultColWidth="11.421875" defaultRowHeight="12.75"/>
  <cols>
    <col min="1" max="1" width="3.57421875" style="0" customWidth="1"/>
    <col min="2" max="2" width="50.8515625" style="0" customWidth="1"/>
    <col min="3" max="3" width="51.8515625" style="0" customWidth="1"/>
    <col min="4" max="4" width="17.00390625" style="0" customWidth="1"/>
    <col min="5" max="5" width="55.28125" style="0" customWidth="1"/>
    <col min="6" max="6" width="54.28125" style="0" customWidth="1"/>
    <col min="7" max="7" width="17.8515625" style="0" customWidth="1"/>
    <col min="8" max="8" width="54.8515625" style="0" customWidth="1"/>
    <col min="9" max="9" width="2.8515625" style="0" customWidth="1"/>
    <col min="10" max="10" width="15.7109375" style="0" bestFit="1" customWidth="1"/>
  </cols>
  <sheetData>
    <row r="1" spans="2:8" ht="33.75" thickBot="1">
      <c r="B1" s="77" t="s">
        <v>74</v>
      </c>
      <c r="C1" s="77"/>
      <c r="D1" s="77"/>
      <c r="E1" s="77"/>
      <c r="F1" s="77"/>
      <c r="G1" s="77"/>
      <c r="H1" s="77"/>
    </row>
    <row r="2" spans="2:8" ht="109.5" customHeight="1" thickTop="1">
      <c r="B2" s="78" t="s">
        <v>34</v>
      </c>
      <c r="C2" s="79"/>
      <c r="D2" s="80"/>
      <c r="E2" s="81"/>
      <c r="F2" s="81"/>
      <c r="G2" s="82"/>
      <c r="H2" s="83"/>
    </row>
    <row r="3" spans="2:8" ht="88.5" customHeight="1">
      <c r="B3" s="84" t="s">
        <v>35</v>
      </c>
      <c r="C3" s="85"/>
      <c r="D3" s="85"/>
      <c r="E3" s="86"/>
      <c r="F3" s="86"/>
      <c r="G3" s="87"/>
      <c r="H3" s="88"/>
    </row>
    <row r="4" spans="2:8" ht="136.5" customHeight="1">
      <c r="B4" s="89" t="s">
        <v>36</v>
      </c>
      <c r="C4" s="90"/>
      <c r="D4" s="91"/>
      <c r="E4" s="92"/>
      <c r="F4" s="92"/>
      <c r="G4" s="93"/>
      <c r="H4" s="94"/>
    </row>
    <row r="5" spans="2:8" ht="128.25" customHeight="1" thickBot="1">
      <c r="B5" s="95" t="s">
        <v>37</v>
      </c>
      <c r="C5" s="96"/>
      <c r="D5" s="97"/>
      <c r="E5" s="97"/>
      <c r="F5" s="97"/>
      <c r="G5" s="97"/>
      <c r="H5" s="98"/>
    </row>
    <row r="6" spans="1:8" ht="70.5" customHeight="1" thickTop="1">
      <c r="A6" s="1" t="s">
        <v>71</v>
      </c>
      <c r="B6" s="34" t="s">
        <v>38</v>
      </c>
      <c r="C6" s="35" t="s">
        <v>39</v>
      </c>
      <c r="D6" s="36" t="s">
        <v>30</v>
      </c>
      <c r="E6" s="37" t="s">
        <v>31</v>
      </c>
      <c r="F6" s="37" t="s">
        <v>32</v>
      </c>
      <c r="G6" s="36" t="s">
        <v>33</v>
      </c>
      <c r="H6" s="38" t="s">
        <v>29</v>
      </c>
    </row>
    <row r="7" spans="2:10" ht="210" customHeight="1">
      <c r="B7" s="61" t="s">
        <v>40</v>
      </c>
      <c r="C7" s="39" t="s">
        <v>46</v>
      </c>
      <c r="D7" s="40">
        <v>1</v>
      </c>
      <c r="E7" s="39" t="s">
        <v>52</v>
      </c>
      <c r="F7" s="31" t="s">
        <v>56</v>
      </c>
      <c r="G7" s="41">
        <v>1</v>
      </c>
      <c r="H7" s="42" t="s">
        <v>63</v>
      </c>
      <c r="I7" s="29"/>
      <c r="J7" s="1"/>
    </row>
    <row r="8" spans="2:11" ht="65.25" customHeight="1">
      <c r="B8" s="43" t="s">
        <v>41</v>
      </c>
      <c r="C8" s="44" t="s">
        <v>47</v>
      </c>
      <c r="D8" s="40">
        <v>2</v>
      </c>
      <c r="E8" s="44" t="s">
        <v>72</v>
      </c>
      <c r="F8" s="31" t="s">
        <v>57</v>
      </c>
      <c r="G8" s="41">
        <v>2</v>
      </c>
      <c r="H8" s="42" t="s">
        <v>64</v>
      </c>
      <c r="I8" s="29"/>
      <c r="K8" s="1"/>
    </row>
    <row r="9" spans="2:10" ht="126">
      <c r="B9" s="45" t="s">
        <v>42</v>
      </c>
      <c r="C9" s="46" t="s">
        <v>48</v>
      </c>
      <c r="D9" s="47">
        <v>3</v>
      </c>
      <c r="E9" s="31" t="s">
        <v>53</v>
      </c>
      <c r="F9" s="31" t="s">
        <v>58</v>
      </c>
      <c r="G9" s="41">
        <v>3</v>
      </c>
      <c r="H9" s="42" t="s">
        <v>65</v>
      </c>
      <c r="I9" s="29"/>
      <c r="J9" s="48"/>
    </row>
    <row r="10" spans="2:10" ht="93.75" customHeight="1">
      <c r="B10" s="69" t="s">
        <v>43</v>
      </c>
      <c r="C10" s="71" t="s">
        <v>49</v>
      </c>
      <c r="D10" s="75">
        <v>4</v>
      </c>
      <c r="E10" s="73" t="s">
        <v>54</v>
      </c>
      <c r="F10" s="71" t="s">
        <v>59</v>
      </c>
      <c r="G10" s="41">
        <v>4</v>
      </c>
      <c r="H10" s="42" t="s">
        <v>66</v>
      </c>
      <c r="I10" s="29"/>
      <c r="J10" s="1"/>
    </row>
    <row r="11" spans="2:10" ht="55.5" customHeight="1">
      <c r="B11" s="70"/>
      <c r="C11" s="72"/>
      <c r="D11" s="76"/>
      <c r="E11" s="74"/>
      <c r="F11" s="72"/>
      <c r="G11" s="41">
        <v>5</v>
      </c>
      <c r="H11" s="42" t="s">
        <v>67</v>
      </c>
      <c r="I11" s="29"/>
      <c r="J11" s="1"/>
    </row>
    <row r="12" spans="2:10" ht="72">
      <c r="B12" s="69" t="s">
        <v>44</v>
      </c>
      <c r="C12" s="71" t="s">
        <v>50</v>
      </c>
      <c r="D12" s="75">
        <v>5</v>
      </c>
      <c r="E12" s="73" t="s">
        <v>55</v>
      </c>
      <c r="F12" s="31" t="s">
        <v>60</v>
      </c>
      <c r="G12" s="41">
        <v>6</v>
      </c>
      <c r="H12" s="42" t="s">
        <v>68</v>
      </c>
      <c r="I12" s="29"/>
      <c r="J12" s="1"/>
    </row>
    <row r="13" spans="2:10" ht="133.5" customHeight="1">
      <c r="B13" s="70"/>
      <c r="C13" s="72"/>
      <c r="D13" s="76"/>
      <c r="E13" s="74"/>
      <c r="F13" s="58" t="s">
        <v>61</v>
      </c>
      <c r="G13" s="59">
        <v>7</v>
      </c>
      <c r="H13" s="60" t="s">
        <v>69</v>
      </c>
      <c r="I13" s="29"/>
      <c r="J13" s="1"/>
    </row>
    <row r="14" spans="2:9" ht="169.5" customHeight="1" thickBot="1">
      <c r="B14" s="49" t="s">
        <v>45</v>
      </c>
      <c r="C14" s="50" t="s">
        <v>51</v>
      </c>
      <c r="D14" s="51">
        <v>6</v>
      </c>
      <c r="E14" s="52" t="s">
        <v>73</v>
      </c>
      <c r="F14" s="52" t="s">
        <v>62</v>
      </c>
      <c r="G14" s="53">
        <v>8</v>
      </c>
      <c r="H14" s="54" t="s">
        <v>70</v>
      </c>
      <c r="I14" s="29"/>
    </row>
    <row r="15" spans="2:7" s="3" customFormat="1" ht="15.75" customHeight="1" thickTop="1">
      <c r="B15" s="32"/>
      <c r="C15" s="33"/>
      <c r="D15" s="55"/>
      <c r="E15" s="33"/>
      <c r="F15" s="33"/>
      <c r="G15" s="55"/>
    </row>
    <row r="16" spans="2:6" ht="12.75">
      <c r="B16" s="56"/>
      <c r="C16" s="56"/>
      <c r="E16" s="57"/>
      <c r="F16" s="1"/>
    </row>
    <row r="17" spans="2:5" ht="12.75">
      <c r="B17" s="1"/>
      <c r="C17" s="1"/>
      <c r="E17" s="57"/>
    </row>
    <row r="18" spans="2:5" ht="12.75">
      <c r="B18" s="1"/>
      <c r="C18" s="1"/>
      <c r="E18" s="30"/>
    </row>
    <row r="19" ht="12.75">
      <c r="E19" s="30"/>
    </row>
    <row r="20" ht="12.75">
      <c r="E20" s="30"/>
    </row>
    <row r="21" ht="12.75">
      <c r="E21" s="30"/>
    </row>
    <row r="22" ht="12.75">
      <c r="E22" s="30"/>
    </row>
    <row r="23" ht="12.75">
      <c r="E23" s="30"/>
    </row>
    <row r="24" ht="12.75">
      <c r="E24" s="30"/>
    </row>
    <row r="25" ht="12.75">
      <c r="E25" s="30"/>
    </row>
    <row r="26" ht="12.75">
      <c r="E26" s="30"/>
    </row>
    <row r="27" ht="12.75">
      <c r="E27" s="30"/>
    </row>
    <row r="28" ht="12.75">
      <c r="E28" s="30"/>
    </row>
    <row r="29" ht="12.75">
      <c r="E29" s="30"/>
    </row>
    <row r="30" ht="12.75">
      <c r="E30" s="30"/>
    </row>
    <row r="31" ht="12.75">
      <c r="E31" s="30"/>
    </row>
  </sheetData>
  <sheetProtection/>
  <mergeCells count="14">
    <mergeCell ref="F10:F11"/>
    <mergeCell ref="B1:H1"/>
    <mergeCell ref="B2:H2"/>
    <mergeCell ref="B3:H3"/>
    <mergeCell ref="B4:H4"/>
    <mergeCell ref="B5:H5"/>
    <mergeCell ref="B12:B13"/>
    <mergeCell ref="C12:C13"/>
    <mergeCell ref="E12:E13"/>
    <mergeCell ref="D12:D13"/>
    <mergeCell ref="B10:B11"/>
    <mergeCell ref="C10:C11"/>
    <mergeCell ref="D10:D11"/>
    <mergeCell ref="E10:E11"/>
  </mergeCells>
  <printOptions horizontalCentered="1"/>
  <pageMargins left="0" right="0" top="0.3937007874015748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Youth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Dottyb</dc:creator>
  <cp:keywords/>
  <dc:description/>
  <cp:lastModifiedBy>Martha lucia</cp:lastModifiedBy>
  <cp:lastPrinted>2012-11-06T08:52:45Z</cp:lastPrinted>
  <dcterms:created xsi:type="dcterms:W3CDTF">2002-10-29T12:27:34Z</dcterms:created>
  <dcterms:modified xsi:type="dcterms:W3CDTF">2013-03-20T12:47:55Z</dcterms:modified>
  <cp:category/>
  <cp:version/>
  <cp:contentType/>
  <cp:contentStatus/>
</cp:coreProperties>
</file>