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443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M29" i="2" l="1"/>
  <c r="M27" i="2"/>
  <c r="L17" i="2"/>
  <c r="M13" i="2"/>
  <c r="J36" i="2"/>
  <c r="J35" i="2"/>
  <c r="J28" i="2"/>
  <c r="J19" i="2"/>
  <c r="K18" i="2"/>
  <c r="I29" i="2"/>
  <c r="H28" i="2"/>
  <c r="I27" i="2"/>
  <c r="H19" i="2"/>
  <c r="I18" i="2"/>
  <c r="H17" i="2"/>
  <c r="I15" i="2"/>
  <c r="M15" i="2" s="1"/>
  <c r="I13" i="2"/>
  <c r="H12" i="2"/>
  <c r="L12" i="2"/>
  <c r="G29" i="2"/>
  <c r="E28" i="2"/>
  <c r="G27" i="2"/>
  <c r="E20" i="2"/>
  <c r="G18" i="2"/>
  <c r="G13" i="2"/>
  <c r="E26" i="2"/>
  <c r="G11" i="2"/>
  <c r="E25" i="2"/>
  <c r="G10" i="2"/>
  <c r="E24" i="2"/>
  <c r="H24" i="2" s="1"/>
  <c r="J24" i="2" s="1"/>
  <c r="B56" i="2"/>
  <c r="E15" i="2" s="1"/>
  <c r="B64" i="2"/>
  <c r="C45" i="2"/>
  <c r="G9" i="2" s="1"/>
  <c r="H9" i="2" s="1"/>
  <c r="L9" i="2" s="1"/>
  <c r="C42" i="2"/>
  <c r="C64" i="2" s="1"/>
  <c r="H26" i="2"/>
  <c r="J26" i="2" s="1"/>
  <c r="H25" i="2"/>
  <c r="J25" i="2" s="1"/>
  <c r="E23" i="2"/>
  <c r="C22" i="2"/>
  <c r="B22" i="2"/>
  <c r="H21" i="2"/>
  <c r="J21" i="2" s="1"/>
  <c r="H20" i="2"/>
  <c r="J20" i="2" s="1"/>
  <c r="I16" i="2"/>
  <c r="M16" i="2" s="1"/>
  <c r="I14" i="2"/>
  <c r="M14" i="2" s="1"/>
  <c r="H11" i="2"/>
  <c r="L11" i="2" s="1"/>
  <c r="H10" i="2"/>
  <c r="L10" i="2" s="1"/>
  <c r="H7" i="2"/>
  <c r="M30" i="1"/>
  <c r="L29" i="1"/>
  <c r="M28" i="1"/>
  <c r="L18" i="1"/>
  <c r="M17" i="1"/>
  <c r="M16" i="1"/>
  <c r="L13" i="1"/>
  <c r="J37" i="1"/>
  <c r="J36" i="1"/>
  <c r="J27" i="1"/>
  <c r="J26" i="1"/>
  <c r="J25" i="1"/>
  <c r="J24" i="1"/>
  <c r="J23" i="1"/>
  <c r="J21" i="1"/>
  <c r="J20" i="1"/>
  <c r="K19" i="1"/>
  <c r="I31" i="1"/>
  <c r="I30" i="1"/>
  <c r="H29" i="1"/>
  <c r="I28" i="1"/>
  <c r="H27" i="1"/>
  <c r="I19" i="1"/>
  <c r="I16" i="1"/>
  <c r="I14" i="1"/>
  <c r="H13" i="1"/>
  <c r="H8" i="1"/>
  <c r="G31" i="1"/>
  <c r="G9" i="1"/>
  <c r="E24" i="1"/>
  <c r="G8" i="1"/>
  <c r="E23" i="1"/>
  <c r="E30" i="2" l="1"/>
  <c r="G8" i="2"/>
  <c r="G30" i="2" s="1"/>
  <c r="I30" i="2"/>
  <c r="K32" i="2"/>
  <c r="L7" i="2"/>
  <c r="H23" i="2"/>
  <c r="J23" i="2" s="1"/>
  <c r="H26" i="1"/>
  <c r="H25" i="1"/>
  <c r="H24" i="1"/>
  <c r="H23" i="1"/>
  <c r="H21" i="1"/>
  <c r="H20" i="1"/>
  <c r="H18" i="1"/>
  <c r="I15" i="1"/>
  <c r="M15" i="1" s="1"/>
  <c r="M14" i="1"/>
  <c r="I12" i="1"/>
  <c r="M12" i="1" s="1"/>
  <c r="H11" i="1"/>
  <c r="L11" i="1" s="1"/>
  <c r="H10" i="1"/>
  <c r="L10" i="1" s="1"/>
  <c r="H9" i="1"/>
  <c r="L9" i="1" s="1"/>
  <c r="L8" i="1"/>
  <c r="H7" i="1"/>
  <c r="E31" i="1"/>
  <c r="I17" i="1"/>
  <c r="H8" i="2" l="1"/>
  <c r="L8" i="2" s="1"/>
  <c r="L32" i="2" s="1"/>
  <c r="J37" i="2"/>
  <c r="J31" i="2" s="1"/>
  <c r="M31" i="2" s="1"/>
  <c r="M32" i="2" s="1"/>
  <c r="H31" i="1"/>
  <c r="K33" i="1"/>
  <c r="L7" i="1"/>
  <c r="L33" i="1" s="1"/>
  <c r="H30" i="2" l="1"/>
  <c r="J32" i="2"/>
  <c r="J38" i="1"/>
  <c r="J32" i="1" s="1"/>
  <c r="B63" i="1"/>
  <c r="C46" i="1"/>
  <c r="C43" i="1"/>
  <c r="C63" i="1" s="1"/>
  <c r="C22" i="1"/>
  <c r="B22" i="1"/>
  <c r="M32" i="1" l="1"/>
  <c r="M33" i="1" s="1"/>
  <c r="J33" i="1"/>
</calcChain>
</file>

<file path=xl/sharedStrings.xml><?xml version="1.0" encoding="utf-8"?>
<sst xmlns="http://schemas.openxmlformats.org/spreadsheetml/2006/main" count="166" uniqueCount="102">
  <si>
    <t>Hoja de Trabajo</t>
  </si>
  <si>
    <t>AJUSTES</t>
  </si>
  <si>
    <t>BALANCE DE PRUEBA</t>
  </si>
  <si>
    <t>CUENTAS</t>
  </si>
  <si>
    <t>BALANCE DE PRUEBA AJUSTADO</t>
  </si>
  <si>
    <t>ESTADO DE RESULTADOS</t>
  </si>
  <si>
    <t>BALANCE GENERAL</t>
  </si>
  <si>
    <t>DEBE</t>
  </si>
  <si>
    <t>HABER</t>
  </si>
  <si>
    <t>Efectivo</t>
  </si>
  <si>
    <t>Documentos por pagar</t>
  </si>
  <si>
    <t>Gasto arriendo</t>
  </si>
  <si>
    <t>ASIENTOS CONTABLES</t>
  </si>
  <si>
    <t xml:space="preserve">DEBE </t>
  </si>
  <si>
    <t>Depreciación de equipos</t>
  </si>
  <si>
    <t>PAGINA 200</t>
  </si>
  <si>
    <t>(a)</t>
  </si>
  <si>
    <t>Gastos arriendo</t>
  </si>
  <si>
    <t>(b)</t>
  </si>
  <si>
    <t xml:space="preserve">( c) </t>
  </si>
  <si>
    <t xml:space="preserve">      Depreciación acumulada de equipos</t>
  </si>
  <si>
    <t>(d)</t>
  </si>
  <si>
    <t>Gasto intereses</t>
  </si>
  <si>
    <t>( e )</t>
  </si>
  <si>
    <t>Intereses por pagar</t>
  </si>
  <si>
    <t>(f)</t>
  </si>
  <si>
    <t xml:space="preserve">        Intereses por pagar</t>
  </si>
  <si>
    <t>(g)</t>
  </si>
  <si>
    <t xml:space="preserve">      Salarios por pagar</t>
  </si>
  <si>
    <t>(h)</t>
  </si>
  <si>
    <t>Salarios por pagar</t>
  </si>
  <si>
    <t>SUMAS IGUALES</t>
  </si>
  <si>
    <t>UTILIDAD NETA</t>
  </si>
  <si>
    <t>TOTAL HONORARIOS DEVENGADOS</t>
  </si>
  <si>
    <t>MENOS: TOTAL GASTOS</t>
  </si>
  <si>
    <t>Publicidad pagada por adelantado</t>
  </si>
  <si>
    <t>Arriendo pagado por adelantado</t>
  </si>
  <si>
    <t>Terreno</t>
  </si>
  <si>
    <t>Edificio</t>
  </si>
  <si>
    <t>Depreciación acumulada, Edificio</t>
  </si>
  <si>
    <t>Equipo</t>
  </si>
  <si>
    <t>Depreciación acumulada, Equipo</t>
  </si>
  <si>
    <t>Documetos por pagar</t>
  </si>
  <si>
    <t>Cuentas por pagar</t>
  </si>
  <si>
    <t>Capital, Ana Borja</t>
  </si>
  <si>
    <t>Retiros, Ana Borja</t>
  </si>
  <si>
    <t>Ingresos por boletería</t>
  </si>
  <si>
    <t>Gasto salarios</t>
  </si>
  <si>
    <t>Gstos de energía</t>
  </si>
  <si>
    <r>
      <rPr>
        <sz val="12"/>
        <color rgb="FFFF0000"/>
        <rFont val="Arial"/>
        <family val="2"/>
      </rPr>
      <t>(a)</t>
    </r>
    <r>
      <rPr>
        <sz val="12"/>
        <color theme="1"/>
        <rFont val="Arial"/>
        <family val="2"/>
      </rPr>
      <t xml:space="preserve"> Gastos publicidad</t>
    </r>
  </si>
  <si>
    <t xml:space="preserve">     Publicidad pagada por adelantado</t>
  </si>
  <si>
    <r>
      <rPr>
        <sz val="12"/>
        <color rgb="FFFF0000"/>
        <rFont val="Arial"/>
        <family val="2"/>
      </rPr>
      <t>(b)</t>
    </r>
    <r>
      <rPr>
        <sz val="12"/>
        <color theme="1"/>
        <rFont val="Arial"/>
        <family val="2"/>
      </rPr>
      <t xml:space="preserve"> Gasto arriendo</t>
    </r>
  </si>
  <si>
    <t xml:space="preserve">      Arriendo pagados por adelantado</t>
  </si>
  <si>
    <r>
      <rPr>
        <sz val="12"/>
        <color rgb="FFFF0000"/>
        <rFont val="Arial"/>
        <family val="2"/>
      </rPr>
      <t xml:space="preserve">( c ) </t>
    </r>
    <r>
      <rPr>
        <sz val="12"/>
        <color theme="1"/>
        <rFont val="Arial"/>
        <family val="2"/>
      </rPr>
      <t>Gasto depreciacion Edificio</t>
    </r>
  </si>
  <si>
    <t xml:space="preserve">       Depreciación acumulada, Edificio</t>
  </si>
  <si>
    <r>
      <rPr>
        <sz val="12"/>
        <color rgb="FFFF0000"/>
        <rFont val="Arial"/>
        <family val="2"/>
      </rPr>
      <t>( d )</t>
    </r>
    <r>
      <rPr>
        <sz val="12"/>
        <color theme="1"/>
        <rFont val="Arial"/>
        <family val="2"/>
      </rPr>
      <t xml:space="preserve"> Gastos de intereses</t>
    </r>
  </si>
  <si>
    <r>
      <rPr>
        <sz val="12"/>
        <color rgb="FFFF0000"/>
        <rFont val="Arial"/>
        <family val="2"/>
      </rPr>
      <t>( e )</t>
    </r>
    <r>
      <rPr>
        <sz val="12"/>
        <color theme="1"/>
        <rFont val="Arial"/>
        <family val="2"/>
      </rPr>
      <t xml:space="preserve"> Ingresos sobre concesiones por cobrar</t>
    </r>
  </si>
  <si>
    <t xml:space="preserve">        Ingresos por boletería</t>
  </si>
  <si>
    <r>
      <rPr>
        <sz val="12"/>
        <color rgb="FFFF0000"/>
        <rFont val="Arial"/>
        <family val="2"/>
      </rPr>
      <t>(f)</t>
    </r>
    <r>
      <rPr>
        <sz val="12"/>
        <color theme="1"/>
        <rFont val="Arial"/>
        <family val="2"/>
      </rPr>
      <t xml:space="preserve"> Gastos salarios</t>
    </r>
  </si>
  <si>
    <t>Gastos publicidad</t>
  </si>
  <si>
    <t>Gasto de depraciación de Edificio</t>
  </si>
  <si>
    <t>(c )</t>
  </si>
  <si>
    <t>Gasto de depreciación de Equipo</t>
  </si>
  <si>
    <t>Ingresos sobre concesiones por cobrar</t>
  </si>
  <si>
    <t>( e)</t>
  </si>
  <si>
    <t>ESTADIO LA LOMA</t>
  </si>
  <si>
    <t>Para el mes que termina el 30 de septiembre de 20___</t>
  </si>
  <si>
    <t>CUESTIONARIO A</t>
  </si>
  <si>
    <t>CUESTIONARIO B</t>
  </si>
  <si>
    <t>AEROVÍAS VIENTOS</t>
  </si>
  <si>
    <t>Para el mes que termina el 30 de junio de 20___</t>
  </si>
  <si>
    <t>Arreindo pagado por adelantado</t>
  </si>
  <si>
    <t>Seguro pagado por anticipado</t>
  </si>
  <si>
    <t>Servicio de mantenimiento pagado por adelantado</t>
  </si>
  <si>
    <t>Repuestos</t>
  </si>
  <si>
    <t>Aviones</t>
  </si>
  <si>
    <t>Depreciación acumulada, Aviones</t>
  </si>
  <si>
    <t>Ingresos de pasajeros recibidos por anticipado</t>
  </si>
  <si>
    <t>Capital, Samuel Méndez</t>
  </si>
  <si>
    <t>Retiros, Samuel Méndez</t>
  </si>
  <si>
    <t>Ingresos de pasajeros devengados</t>
  </si>
  <si>
    <t>Gastos combustibles</t>
  </si>
  <si>
    <r>
      <rPr>
        <sz val="12"/>
        <color rgb="FFFF0000"/>
        <rFont val="Arial"/>
        <family val="2"/>
      </rPr>
      <t>(a)</t>
    </r>
    <r>
      <rPr>
        <sz val="12"/>
        <color theme="1"/>
        <rFont val="Arial"/>
        <family val="2"/>
      </rPr>
      <t xml:space="preserve"> Gastos arrindo</t>
    </r>
  </si>
  <si>
    <t xml:space="preserve">    Arrendamientos pagados por adelantado</t>
  </si>
  <si>
    <r>
      <rPr>
        <sz val="12"/>
        <color rgb="FFFF0000"/>
        <rFont val="Arial"/>
        <family val="2"/>
      </rPr>
      <t>(b)</t>
    </r>
    <r>
      <rPr>
        <sz val="12"/>
        <color theme="1"/>
        <rFont val="Arial"/>
        <family val="2"/>
      </rPr>
      <t xml:space="preserve"> Gastos seguros</t>
    </r>
  </si>
  <si>
    <t xml:space="preserve">      Seguro pagado por anticipado</t>
  </si>
  <si>
    <r>
      <rPr>
        <sz val="12"/>
        <color rgb="FFFF0000"/>
        <rFont val="Arial"/>
        <family val="2"/>
      </rPr>
      <t xml:space="preserve">( c ) </t>
    </r>
    <r>
      <rPr>
        <sz val="12"/>
        <color theme="1"/>
        <rFont val="Arial"/>
        <family val="2"/>
      </rPr>
      <t>Gasto de mantenimiento</t>
    </r>
  </si>
  <si>
    <t xml:space="preserve">       Servicio de mantenimiento pagado por adelantado</t>
  </si>
  <si>
    <r>
      <rPr>
        <sz val="12"/>
        <color rgb="FFFF0000"/>
        <rFont val="Arial"/>
        <family val="2"/>
      </rPr>
      <t>(d)</t>
    </r>
    <r>
      <rPr>
        <sz val="12"/>
        <color theme="1"/>
        <rFont val="Arial"/>
        <family val="2"/>
      </rPr>
      <t xml:space="preserve"> Gasto de mantenimiento</t>
    </r>
  </si>
  <si>
    <t xml:space="preserve">      Repuestos</t>
  </si>
  <si>
    <r>
      <rPr>
        <sz val="12"/>
        <color rgb="FFFF0000"/>
        <rFont val="Arial"/>
        <family val="2"/>
      </rPr>
      <t>( e )</t>
    </r>
    <r>
      <rPr>
        <sz val="12"/>
        <color theme="1"/>
        <rFont val="Arial"/>
        <family val="2"/>
      </rPr>
      <t xml:space="preserve"> Gastos de depreciación aviones</t>
    </r>
  </si>
  <si>
    <t xml:space="preserve">      Ingreso de pasajeros devengado</t>
  </si>
  <si>
    <r>
      <rPr>
        <sz val="12"/>
        <color rgb="FFFF0000"/>
        <rFont val="Arial"/>
        <family val="2"/>
      </rPr>
      <t>(f)</t>
    </r>
    <r>
      <rPr>
        <sz val="12"/>
        <color theme="1"/>
        <rFont val="Arial"/>
        <family val="2"/>
      </rPr>
      <t xml:space="preserve"> Ingresos de pasajeros recibidos por anticipado</t>
    </r>
  </si>
  <si>
    <r>
      <rPr>
        <sz val="12"/>
        <color rgb="FFFF0000"/>
        <rFont val="Arial"/>
        <family val="2"/>
      </rPr>
      <t>(g)</t>
    </r>
    <r>
      <rPr>
        <sz val="12"/>
        <color theme="1"/>
        <rFont val="Arial"/>
        <family val="2"/>
      </rPr>
      <t xml:space="preserve"> Gasto salarios</t>
    </r>
  </si>
  <si>
    <t>(h) Gastos intereses</t>
  </si>
  <si>
    <t xml:space="preserve">      Intereses por pagar</t>
  </si>
  <si>
    <t>Gasto seguros</t>
  </si>
  <si>
    <t>Gastos de mantenimiento</t>
  </si>
  <si>
    <t>( c)</t>
  </si>
  <si>
    <t>(c, d)</t>
  </si>
  <si>
    <t>Gasto de depreciación de Aviones</t>
  </si>
  <si>
    <t xml:space="preserve">            Depreciación acumulada, Aviones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</si>
</sst>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2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1" fillId="0" borderId="3" xfId="0" applyNumberFormat="1" applyFont="1" applyBorder="1"/>
    <xf numFmtId="0" fontId="1" fillId="0" borderId="3" xfId="0" applyFont="1" applyBorder="1"/>
    <xf numFmtId="3" fontId="1" fillId="0" borderId="5" xfId="0" applyNumberFormat="1" applyFont="1" applyBorder="1"/>
    <xf numFmtId="0" fontId="4" fillId="0" borderId="3" xfId="0" applyFont="1" applyBorder="1" applyAlignment="1">
      <alignment vertical="center" wrapText="1"/>
    </xf>
    <xf numFmtId="3" fontId="1" fillId="0" borderId="0" xfId="0" applyNumberFormat="1" applyFont="1"/>
    <xf numFmtId="3" fontId="1" fillId="0" borderId="6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1" fillId="0" borderId="3" xfId="0" applyFont="1" applyFill="1" applyBorder="1"/>
    <xf numFmtId="0" fontId="4" fillId="0" borderId="3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workbookViewId="0">
      <selection activeCell="A19" sqref="A19:A27"/>
    </sheetView>
  </sheetViews>
  <sheetFormatPr baseColWidth="10" defaultRowHeight="15" x14ac:dyDescent="0.2"/>
  <cols>
    <col min="1" max="1" width="43" customWidth="1"/>
    <col min="2" max="3" width="13.77734375" customWidth="1"/>
    <col min="4" max="4" width="3.88671875" customWidth="1"/>
    <col min="6" max="6" width="3.6640625" customWidth="1"/>
  </cols>
  <sheetData>
    <row r="1" spans="1:13" ht="25.5" x14ac:dyDescent="0.35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8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 x14ac:dyDescent="0.25">
      <c r="A3" s="28" t="s">
        <v>66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25.5" x14ac:dyDescent="0.35">
      <c r="A4" s="30" t="s">
        <v>67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1" customFormat="1" ht="45" customHeight="1" x14ac:dyDescent="0.2">
      <c r="A5" s="29" t="s">
        <v>3</v>
      </c>
      <c r="B5" s="29" t="s">
        <v>2</v>
      </c>
      <c r="C5" s="29"/>
      <c r="D5" s="7"/>
      <c r="E5" s="29" t="s">
        <v>1</v>
      </c>
      <c r="F5" s="29"/>
      <c r="G5" s="29"/>
      <c r="H5" s="29" t="s">
        <v>4</v>
      </c>
      <c r="I5" s="29"/>
      <c r="J5" s="29" t="s">
        <v>5</v>
      </c>
      <c r="K5" s="29"/>
      <c r="L5" s="29" t="s">
        <v>6</v>
      </c>
      <c r="M5" s="29"/>
    </row>
    <row r="6" spans="1:13" x14ac:dyDescent="0.2">
      <c r="A6" s="29"/>
      <c r="B6" s="5" t="s">
        <v>7</v>
      </c>
      <c r="C6" s="5" t="s">
        <v>8</v>
      </c>
      <c r="D6" s="5"/>
      <c r="E6" s="5" t="s">
        <v>7</v>
      </c>
      <c r="F6" s="5"/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5" t="s">
        <v>7</v>
      </c>
      <c r="M6" s="5" t="s">
        <v>8</v>
      </c>
    </row>
    <row r="7" spans="1:13" x14ac:dyDescent="0.2">
      <c r="A7" s="8" t="s">
        <v>9</v>
      </c>
      <c r="B7" s="12">
        <v>65000</v>
      </c>
      <c r="C7" s="12"/>
      <c r="D7" s="12"/>
      <c r="E7" s="12"/>
      <c r="F7" s="12"/>
      <c r="G7" s="12"/>
      <c r="H7" s="12">
        <f>B7</f>
        <v>65000</v>
      </c>
      <c r="I7" s="12"/>
      <c r="J7" s="12"/>
      <c r="K7" s="12"/>
      <c r="L7" s="12">
        <f>H7</f>
        <v>65000</v>
      </c>
      <c r="M7" s="12"/>
    </row>
    <row r="8" spans="1:13" x14ac:dyDescent="0.2">
      <c r="A8" s="9" t="s">
        <v>35</v>
      </c>
      <c r="B8" s="13">
        <v>15000</v>
      </c>
      <c r="C8" s="13"/>
      <c r="D8" s="13"/>
      <c r="E8" s="13"/>
      <c r="F8" s="17" t="s">
        <v>16</v>
      </c>
      <c r="G8" s="13">
        <f>C43</f>
        <v>12000</v>
      </c>
      <c r="H8" s="13">
        <f>(B8+E8)-(C8+G8)</f>
        <v>3000</v>
      </c>
      <c r="I8" s="13"/>
      <c r="J8" s="13"/>
      <c r="K8" s="13"/>
      <c r="L8" s="13">
        <f>H8</f>
        <v>3000</v>
      </c>
      <c r="M8" s="13"/>
    </row>
    <row r="9" spans="1:13" x14ac:dyDescent="0.2">
      <c r="A9" s="9" t="s">
        <v>36</v>
      </c>
      <c r="B9" s="13">
        <v>60000</v>
      </c>
      <c r="C9" s="13"/>
      <c r="D9" s="13"/>
      <c r="E9" s="13"/>
      <c r="F9" s="17" t="s">
        <v>18</v>
      </c>
      <c r="G9" s="13">
        <f>C46</f>
        <v>40000</v>
      </c>
      <c r="H9" s="13">
        <f>(B9+E9)-(C9+G9)</f>
        <v>20000</v>
      </c>
      <c r="I9" s="13"/>
      <c r="J9" s="13"/>
      <c r="K9" s="13"/>
      <c r="L9" s="13">
        <f>H9</f>
        <v>20000</v>
      </c>
      <c r="M9" s="13"/>
    </row>
    <row r="10" spans="1:13" x14ac:dyDescent="0.2">
      <c r="A10" s="9" t="s">
        <v>37</v>
      </c>
      <c r="B10" s="13">
        <v>375000</v>
      </c>
      <c r="C10" s="13"/>
      <c r="D10" s="13"/>
      <c r="E10" s="13"/>
      <c r="F10" s="17"/>
      <c r="G10" s="13"/>
      <c r="H10" s="13">
        <f>(B10+E10)-(C10+G10)</f>
        <v>375000</v>
      </c>
      <c r="I10" s="13"/>
      <c r="J10" s="13"/>
      <c r="K10" s="13"/>
      <c r="L10" s="13">
        <f>H10</f>
        <v>375000</v>
      </c>
      <c r="M10" s="13"/>
    </row>
    <row r="11" spans="1:13" x14ac:dyDescent="0.2">
      <c r="A11" s="9" t="s">
        <v>38</v>
      </c>
      <c r="B11" s="13">
        <v>378000</v>
      </c>
      <c r="C11" s="13"/>
      <c r="D11" s="13"/>
      <c r="E11" s="13"/>
      <c r="F11" s="17"/>
      <c r="G11" s="13"/>
      <c r="H11" s="13">
        <f>(B11+E11)-(C11+G11)</f>
        <v>378000</v>
      </c>
      <c r="I11" s="13"/>
      <c r="J11" s="13"/>
      <c r="K11" s="13"/>
      <c r="L11" s="13">
        <f>H11</f>
        <v>378000</v>
      </c>
      <c r="M11" s="13"/>
    </row>
    <row r="12" spans="1:13" x14ac:dyDescent="0.2">
      <c r="A12" s="9" t="s">
        <v>39</v>
      </c>
      <c r="B12" s="13"/>
      <c r="C12" s="13">
        <v>33600</v>
      </c>
      <c r="D12" s="13"/>
      <c r="E12" s="13"/>
      <c r="F12" s="17" t="s">
        <v>61</v>
      </c>
      <c r="G12" s="13">
        <v>1050</v>
      </c>
      <c r="H12" s="13"/>
      <c r="I12" s="13">
        <f>C12+G12</f>
        <v>34650</v>
      </c>
      <c r="J12" s="13"/>
      <c r="K12" s="13"/>
      <c r="L12" s="13"/>
      <c r="M12" s="13">
        <f>I12</f>
        <v>34650</v>
      </c>
    </row>
    <row r="13" spans="1:13" x14ac:dyDescent="0.2">
      <c r="A13" s="9" t="s">
        <v>40</v>
      </c>
      <c r="B13" s="13">
        <v>90000</v>
      </c>
      <c r="C13" s="13"/>
      <c r="D13" s="13"/>
      <c r="E13" s="13"/>
      <c r="F13" s="17"/>
      <c r="G13" s="13"/>
      <c r="H13" s="13">
        <f>B13</f>
        <v>90000</v>
      </c>
      <c r="I13" s="13"/>
      <c r="J13" s="13"/>
      <c r="K13" s="13"/>
      <c r="L13" s="13">
        <f>H13</f>
        <v>90000</v>
      </c>
      <c r="M13" s="13"/>
    </row>
    <row r="14" spans="1:13" x14ac:dyDescent="0.2">
      <c r="A14" s="9" t="s">
        <v>41</v>
      </c>
      <c r="B14" s="13"/>
      <c r="C14" s="13">
        <v>48000</v>
      </c>
      <c r="D14" s="17"/>
      <c r="E14" s="13"/>
      <c r="F14" s="17"/>
      <c r="G14" s="13">
        <v>1500</v>
      </c>
      <c r="H14" s="13"/>
      <c r="I14" s="13">
        <f>C14+G14</f>
        <v>49500</v>
      </c>
      <c r="J14" s="13"/>
      <c r="K14" s="13"/>
      <c r="L14" s="13"/>
      <c r="M14" s="13">
        <f>I14</f>
        <v>49500</v>
      </c>
    </row>
    <row r="15" spans="1:13" x14ac:dyDescent="0.2">
      <c r="A15" s="9" t="s">
        <v>42</v>
      </c>
      <c r="B15" s="13"/>
      <c r="C15" s="13">
        <v>470000</v>
      </c>
      <c r="D15" s="17"/>
      <c r="E15" s="13"/>
      <c r="F15" s="17"/>
      <c r="G15" s="13"/>
      <c r="H15" s="13"/>
      <c r="I15" s="13">
        <f>C15</f>
        <v>470000</v>
      </c>
      <c r="J15" s="13"/>
      <c r="K15" s="13"/>
      <c r="L15" s="13"/>
      <c r="M15" s="13">
        <f>I15</f>
        <v>470000</v>
      </c>
    </row>
    <row r="16" spans="1:13" x14ac:dyDescent="0.2">
      <c r="A16" s="9" t="s">
        <v>43</v>
      </c>
      <c r="B16" s="13"/>
      <c r="C16" s="13">
        <v>8500</v>
      </c>
      <c r="D16" s="17"/>
      <c r="E16" s="13"/>
      <c r="F16" s="17"/>
      <c r="G16" s="13"/>
      <c r="H16" s="13"/>
      <c r="I16" s="13">
        <f>C16</f>
        <v>8500</v>
      </c>
      <c r="J16" s="13"/>
      <c r="K16" s="13"/>
      <c r="L16" s="13"/>
      <c r="M16" s="13">
        <f>I16</f>
        <v>8500</v>
      </c>
    </row>
    <row r="17" spans="1:13" x14ac:dyDescent="0.2">
      <c r="A17" s="20" t="s">
        <v>44</v>
      </c>
      <c r="B17" s="13"/>
      <c r="C17" s="13">
        <v>376000</v>
      </c>
      <c r="D17" s="17"/>
      <c r="E17" s="13"/>
      <c r="F17" s="17"/>
      <c r="G17" s="13"/>
      <c r="H17" s="13"/>
      <c r="I17" s="13">
        <f>C17+G17</f>
        <v>376000</v>
      </c>
      <c r="J17" s="13"/>
      <c r="K17" s="13"/>
      <c r="L17" s="13"/>
      <c r="M17" s="13">
        <f>I17</f>
        <v>376000</v>
      </c>
    </row>
    <row r="18" spans="1:13" x14ac:dyDescent="0.2">
      <c r="A18" s="20" t="s">
        <v>45</v>
      </c>
      <c r="B18" s="13">
        <v>10100</v>
      </c>
      <c r="C18" s="13"/>
      <c r="D18" s="17"/>
      <c r="E18" s="13"/>
      <c r="F18" s="17"/>
      <c r="G18" s="13"/>
      <c r="H18" s="13">
        <f>B18+E18</f>
        <v>10100</v>
      </c>
      <c r="I18" s="13"/>
      <c r="J18" s="13"/>
      <c r="K18" s="13"/>
      <c r="L18" s="13">
        <f>H18</f>
        <v>10100</v>
      </c>
      <c r="M18" s="13"/>
    </row>
    <row r="19" spans="1:13" x14ac:dyDescent="0.2">
      <c r="A19" s="31" t="s">
        <v>46</v>
      </c>
      <c r="B19" s="13"/>
      <c r="C19" s="13">
        <v>87000</v>
      </c>
      <c r="D19" s="17"/>
      <c r="E19" s="13"/>
      <c r="F19" s="17" t="s">
        <v>64</v>
      </c>
      <c r="G19" s="13">
        <v>8000</v>
      </c>
      <c r="H19" s="13"/>
      <c r="I19" s="13">
        <f>C19+G19</f>
        <v>95000</v>
      </c>
      <c r="J19" s="13"/>
      <c r="K19" s="13">
        <f>I19</f>
        <v>95000</v>
      </c>
      <c r="L19" s="13"/>
      <c r="M19" s="13"/>
    </row>
    <row r="20" spans="1:13" x14ac:dyDescent="0.2">
      <c r="A20" s="31" t="s">
        <v>47</v>
      </c>
      <c r="B20" s="13">
        <v>21250</v>
      </c>
      <c r="C20" s="13"/>
      <c r="D20" s="17" t="s">
        <v>25</v>
      </c>
      <c r="E20" s="13">
        <v>4000</v>
      </c>
      <c r="F20" s="17"/>
      <c r="G20" s="13"/>
      <c r="H20" s="13">
        <f>B20+E20</f>
        <v>25250</v>
      </c>
      <c r="I20" s="13"/>
      <c r="J20" s="13">
        <f>H20</f>
        <v>25250</v>
      </c>
      <c r="K20" s="13"/>
      <c r="L20" s="13"/>
      <c r="M20" s="13"/>
    </row>
    <row r="21" spans="1:13" x14ac:dyDescent="0.2">
      <c r="A21" s="31" t="s">
        <v>48</v>
      </c>
      <c r="B21" s="13">
        <v>8750</v>
      </c>
      <c r="C21" s="13"/>
      <c r="D21" s="17"/>
      <c r="E21" s="13"/>
      <c r="F21" s="17"/>
      <c r="G21" s="13"/>
      <c r="H21" s="13">
        <f>B21</f>
        <v>8750</v>
      </c>
      <c r="I21" s="13"/>
      <c r="J21" s="13">
        <f>H21</f>
        <v>8750</v>
      </c>
      <c r="K21" s="13"/>
      <c r="L21" s="13"/>
      <c r="M21" s="13"/>
    </row>
    <row r="22" spans="1:13" ht="15.75" thickBot="1" x14ac:dyDescent="0.25">
      <c r="A22" s="25" t="s">
        <v>31</v>
      </c>
      <c r="B22" s="19">
        <f>SUM(B7:B21)</f>
        <v>1023100</v>
      </c>
      <c r="C22" s="19">
        <f>SUM(C7:C21)</f>
        <v>1023100</v>
      </c>
      <c r="D22" s="17"/>
      <c r="E22" s="13"/>
      <c r="F22" s="17"/>
      <c r="G22" s="13"/>
      <c r="H22" s="13"/>
      <c r="I22" s="13"/>
      <c r="J22" s="13"/>
      <c r="K22" s="13"/>
      <c r="L22" s="13"/>
      <c r="M22" s="13"/>
    </row>
    <row r="23" spans="1:13" ht="15.75" thickTop="1" x14ac:dyDescent="0.2">
      <c r="A23" s="26" t="s">
        <v>59</v>
      </c>
      <c r="B23" s="13"/>
      <c r="C23" s="13"/>
      <c r="D23" s="17" t="s">
        <v>16</v>
      </c>
      <c r="E23" s="13">
        <f>B42</f>
        <v>12000</v>
      </c>
      <c r="F23" s="17"/>
      <c r="G23" s="13"/>
      <c r="H23" s="13">
        <f>E23</f>
        <v>12000</v>
      </c>
      <c r="I23" s="13"/>
      <c r="J23" s="13">
        <f>H23</f>
        <v>12000</v>
      </c>
      <c r="K23" s="13"/>
      <c r="L23" s="13"/>
      <c r="M23" s="13"/>
    </row>
    <row r="24" spans="1:13" x14ac:dyDescent="0.2">
      <c r="A24" s="26" t="s">
        <v>11</v>
      </c>
      <c r="B24" s="13"/>
      <c r="C24" s="13"/>
      <c r="D24" s="6" t="s">
        <v>18</v>
      </c>
      <c r="E24" s="13">
        <f>B45</f>
        <v>40000</v>
      </c>
      <c r="F24" s="17"/>
      <c r="G24" s="13"/>
      <c r="H24" s="13">
        <f>E24</f>
        <v>40000</v>
      </c>
      <c r="I24" s="13"/>
      <c r="J24" s="13">
        <f>H24</f>
        <v>40000</v>
      </c>
      <c r="K24" s="13"/>
      <c r="L24" s="13"/>
      <c r="M24" s="13"/>
    </row>
    <row r="25" spans="1:13" x14ac:dyDescent="0.2">
      <c r="A25" s="26" t="s">
        <v>60</v>
      </c>
      <c r="B25" s="13"/>
      <c r="C25" s="13"/>
      <c r="D25" s="17" t="s">
        <v>19</v>
      </c>
      <c r="E25" s="13">
        <v>1050</v>
      </c>
      <c r="F25" s="17"/>
      <c r="G25" s="13"/>
      <c r="H25" s="13">
        <f>E25</f>
        <v>1050</v>
      </c>
      <c r="I25" s="13"/>
      <c r="J25" s="13">
        <f>H25</f>
        <v>1050</v>
      </c>
      <c r="K25" s="13"/>
      <c r="L25" s="13"/>
      <c r="M25" s="13"/>
    </row>
    <row r="26" spans="1:13" x14ac:dyDescent="0.2">
      <c r="A26" s="26" t="s">
        <v>62</v>
      </c>
      <c r="B26" s="13"/>
      <c r="C26" s="13"/>
      <c r="D26" s="17"/>
      <c r="E26" s="13">
        <v>1500</v>
      </c>
      <c r="F26" s="17"/>
      <c r="G26" s="13"/>
      <c r="H26" s="13">
        <f>E26</f>
        <v>1500</v>
      </c>
      <c r="I26" s="13"/>
      <c r="J26" s="13">
        <f>H26</f>
        <v>1500</v>
      </c>
      <c r="K26" s="13"/>
      <c r="L26" s="13"/>
      <c r="M26" s="13"/>
    </row>
    <row r="27" spans="1:13" x14ac:dyDescent="0.2">
      <c r="A27" s="26" t="s">
        <v>22</v>
      </c>
      <c r="B27" s="13"/>
      <c r="C27" s="13"/>
      <c r="D27" s="17" t="s">
        <v>21</v>
      </c>
      <c r="E27" s="13">
        <v>4700</v>
      </c>
      <c r="F27" s="17"/>
      <c r="G27" s="13"/>
      <c r="H27" s="13">
        <f>E27</f>
        <v>4700</v>
      </c>
      <c r="I27" s="13"/>
      <c r="J27" s="13">
        <f>H27</f>
        <v>4700</v>
      </c>
      <c r="K27" s="13"/>
      <c r="L27" s="13"/>
      <c r="M27" s="13"/>
    </row>
    <row r="28" spans="1:13" x14ac:dyDescent="0.2">
      <c r="A28" s="10" t="s">
        <v>24</v>
      </c>
      <c r="B28" s="13"/>
      <c r="C28" s="13"/>
      <c r="D28" s="17"/>
      <c r="E28" s="13"/>
      <c r="F28" s="17" t="s">
        <v>21</v>
      </c>
      <c r="G28" s="13">
        <v>4700</v>
      </c>
      <c r="H28" s="13"/>
      <c r="I28" s="13">
        <f>G28</f>
        <v>4700</v>
      </c>
      <c r="J28" s="13"/>
      <c r="K28" s="13"/>
      <c r="L28" s="13"/>
      <c r="M28" s="13">
        <f>I28</f>
        <v>4700</v>
      </c>
    </row>
    <row r="29" spans="1:13" x14ac:dyDescent="0.2">
      <c r="A29" s="10" t="s">
        <v>63</v>
      </c>
      <c r="B29" s="13"/>
      <c r="C29" s="13"/>
      <c r="D29" s="17" t="s">
        <v>23</v>
      </c>
      <c r="E29" s="13">
        <v>8000</v>
      </c>
      <c r="F29" s="17"/>
      <c r="G29" s="13"/>
      <c r="H29" s="13">
        <f>E29</f>
        <v>8000</v>
      </c>
      <c r="I29" s="13"/>
      <c r="J29" s="13"/>
      <c r="K29" s="13"/>
      <c r="L29" s="13">
        <f>H29</f>
        <v>8000</v>
      </c>
      <c r="M29" s="13"/>
    </row>
    <row r="30" spans="1:13" x14ac:dyDescent="0.2">
      <c r="A30" s="10" t="s">
        <v>30</v>
      </c>
      <c r="B30" s="13"/>
      <c r="C30" s="13"/>
      <c r="D30" s="17"/>
      <c r="E30" s="13"/>
      <c r="F30" s="17" t="s">
        <v>25</v>
      </c>
      <c r="G30" s="13">
        <v>4000</v>
      </c>
      <c r="H30" s="13"/>
      <c r="I30" s="13">
        <f>G30</f>
        <v>4000</v>
      </c>
      <c r="J30" s="13"/>
      <c r="K30" s="13"/>
      <c r="L30" s="13"/>
      <c r="M30" s="13">
        <f>I30</f>
        <v>4000</v>
      </c>
    </row>
    <row r="31" spans="1:13" ht="15.75" thickBot="1" x14ac:dyDescent="0.25">
      <c r="A31" s="18" t="s">
        <v>31</v>
      </c>
      <c r="B31" s="17"/>
      <c r="C31" s="17"/>
      <c r="D31" s="17"/>
      <c r="E31" s="19">
        <f>SUM(E7:E29)</f>
        <v>71250</v>
      </c>
      <c r="F31" s="17"/>
      <c r="G31" s="19">
        <f>SUM(G7:G30)</f>
        <v>71250</v>
      </c>
      <c r="H31" s="19">
        <f>SUM(H7:H29)</f>
        <v>1042350</v>
      </c>
      <c r="I31" s="19">
        <f>SUM(I7:I30)</f>
        <v>1042350</v>
      </c>
      <c r="J31" s="13"/>
      <c r="K31" s="13"/>
      <c r="L31" s="13"/>
      <c r="M31" s="13"/>
    </row>
    <row r="32" spans="1:13" ht="15.75" thickTop="1" x14ac:dyDescent="0.2">
      <c r="A32" s="18" t="s">
        <v>32</v>
      </c>
      <c r="B32" s="13"/>
      <c r="C32" s="13"/>
      <c r="D32" s="13"/>
      <c r="E32" s="13"/>
      <c r="F32" s="13"/>
      <c r="G32" s="13"/>
      <c r="H32" s="13"/>
      <c r="I32" s="13"/>
      <c r="J32" s="13">
        <f>J38</f>
        <v>1750</v>
      </c>
      <c r="K32" s="13"/>
      <c r="L32" s="13"/>
      <c r="M32" s="13">
        <f>J32</f>
        <v>1750</v>
      </c>
    </row>
    <row r="33" spans="1:13" ht="15.75" thickBot="1" x14ac:dyDescent="0.25">
      <c r="A33" s="18" t="s">
        <v>31</v>
      </c>
      <c r="B33" s="13"/>
      <c r="C33" s="13"/>
      <c r="D33" s="13"/>
      <c r="E33" s="13"/>
      <c r="F33" s="13"/>
      <c r="G33" s="13"/>
      <c r="H33" s="13"/>
      <c r="I33" s="13"/>
      <c r="J33" s="19">
        <f>SUM(J17:J32)</f>
        <v>95000</v>
      </c>
      <c r="K33" s="19">
        <f>SUM(K17:K32)</f>
        <v>95000</v>
      </c>
      <c r="L33" s="19">
        <f>SUM(L7:L32)</f>
        <v>949100</v>
      </c>
      <c r="M33" s="19">
        <f>SUM(M7:M32)</f>
        <v>949100</v>
      </c>
    </row>
    <row r="34" spans="1:13" ht="15.75" thickTop="1" x14ac:dyDescent="0.2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B36" s="2"/>
      <c r="C36" s="2"/>
      <c r="D36" s="2"/>
      <c r="E36" s="2"/>
      <c r="F36" s="2"/>
      <c r="G36" s="2" t="s">
        <v>33</v>
      </c>
      <c r="H36" s="2"/>
      <c r="I36" s="2"/>
      <c r="J36" s="2">
        <f>K19</f>
        <v>95000</v>
      </c>
      <c r="K36" s="2"/>
      <c r="L36" s="2"/>
      <c r="M36" s="2"/>
    </row>
    <row r="37" spans="1:13" x14ac:dyDescent="0.2">
      <c r="B37" s="2"/>
      <c r="C37" s="2"/>
      <c r="D37" s="2"/>
      <c r="E37" s="2"/>
      <c r="F37" s="2"/>
      <c r="G37" s="2" t="s">
        <v>34</v>
      </c>
      <c r="H37" s="2"/>
      <c r="I37" s="2"/>
      <c r="J37" s="2">
        <f>J20+J21+J23+J24+J25+J26+J27</f>
        <v>93250</v>
      </c>
      <c r="K37" s="2"/>
      <c r="L37" s="2"/>
      <c r="M37" s="2"/>
    </row>
    <row r="38" spans="1:13" ht="15.75" thickBot="1" x14ac:dyDescent="0.25">
      <c r="B38" s="2"/>
      <c r="C38" s="2"/>
      <c r="D38" s="2"/>
      <c r="E38" s="2"/>
      <c r="F38" s="2"/>
      <c r="G38" s="21" t="s">
        <v>32</v>
      </c>
      <c r="H38" s="21"/>
      <c r="I38" s="21"/>
      <c r="J38" s="22">
        <f>J36-J37</f>
        <v>1750</v>
      </c>
      <c r="K38" s="2"/>
      <c r="L38" s="2"/>
      <c r="M38" s="2"/>
    </row>
    <row r="39" spans="1:13" ht="15.75" thickTop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">
      <c r="A40" s="6" t="s">
        <v>15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">
      <c r="A41" s="5" t="s">
        <v>12</v>
      </c>
      <c r="B41" s="5" t="s">
        <v>13</v>
      </c>
      <c r="C41" s="5" t="s">
        <v>8</v>
      </c>
      <c r="D41" s="15"/>
    </row>
    <row r="42" spans="1:13" x14ac:dyDescent="0.2">
      <c r="A42" s="3" t="s">
        <v>49</v>
      </c>
      <c r="B42" s="4">
        <v>12000</v>
      </c>
      <c r="C42" s="4"/>
      <c r="D42" s="16"/>
      <c r="E42" s="2"/>
      <c r="F42" s="2"/>
    </row>
    <row r="43" spans="1:13" x14ac:dyDescent="0.2">
      <c r="A43" s="3" t="s">
        <v>50</v>
      </c>
      <c r="B43" s="4"/>
      <c r="C43" s="4">
        <f>B42</f>
        <v>12000</v>
      </c>
      <c r="D43" s="16"/>
      <c r="E43" s="2"/>
      <c r="F43" s="2"/>
    </row>
    <row r="44" spans="1:13" x14ac:dyDescent="0.2">
      <c r="A44" s="3"/>
      <c r="B44" s="4"/>
      <c r="C44" s="4"/>
      <c r="D44" s="16"/>
      <c r="E44" s="2"/>
      <c r="F44" s="2"/>
    </row>
    <row r="45" spans="1:13" x14ac:dyDescent="0.2">
      <c r="A45" s="3" t="s">
        <v>51</v>
      </c>
      <c r="B45" s="4">
        <v>40000</v>
      </c>
      <c r="C45" s="4"/>
      <c r="D45" s="16"/>
      <c r="E45" s="2"/>
      <c r="F45" s="2"/>
    </row>
    <row r="46" spans="1:13" x14ac:dyDescent="0.2">
      <c r="A46" s="3" t="s">
        <v>52</v>
      </c>
      <c r="B46" s="4"/>
      <c r="C46" s="4">
        <f>B45</f>
        <v>40000</v>
      </c>
      <c r="D46" s="16"/>
      <c r="E46" s="2"/>
      <c r="F46" s="2"/>
    </row>
    <row r="47" spans="1:13" x14ac:dyDescent="0.2">
      <c r="A47" s="3"/>
      <c r="B47" s="4"/>
      <c r="C47" s="4"/>
      <c r="D47" s="16"/>
      <c r="E47" s="2"/>
      <c r="F47" s="2"/>
    </row>
    <row r="48" spans="1:13" x14ac:dyDescent="0.2">
      <c r="A48" s="3" t="s">
        <v>53</v>
      </c>
      <c r="B48" s="4">
        <v>1050</v>
      </c>
      <c r="C48" s="4"/>
      <c r="D48" s="16"/>
      <c r="E48" s="2"/>
      <c r="F48" s="2"/>
    </row>
    <row r="49" spans="1:6" x14ac:dyDescent="0.2">
      <c r="A49" s="3" t="s">
        <v>54</v>
      </c>
      <c r="B49" s="4"/>
      <c r="C49" s="4">
        <v>1050</v>
      </c>
      <c r="D49" s="16"/>
      <c r="E49" s="2"/>
      <c r="F49" s="2"/>
    </row>
    <row r="50" spans="1:6" x14ac:dyDescent="0.2">
      <c r="A50" s="3"/>
      <c r="B50" s="4"/>
      <c r="C50" s="4"/>
      <c r="D50" s="16"/>
      <c r="E50" s="2"/>
      <c r="F50" s="2"/>
    </row>
    <row r="51" spans="1:6" x14ac:dyDescent="0.2">
      <c r="A51" s="3" t="s">
        <v>14</v>
      </c>
      <c r="B51" s="4">
        <v>1500</v>
      </c>
      <c r="C51" s="4"/>
      <c r="D51" s="16"/>
      <c r="E51" s="2"/>
      <c r="F51" s="2"/>
    </row>
    <row r="52" spans="1:6" x14ac:dyDescent="0.2">
      <c r="A52" s="3" t="s">
        <v>20</v>
      </c>
      <c r="B52" s="4"/>
      <c r="C52" s="4">
        <v>1500</v>
      </c>
      <c r="D52" s="16"/>
      <c r="E52" s="2"/>
      <c r="F52" s="2"/>
    </row>
    <row r="53" spans="1:6" x14ac:dyDescent="0.2">
      <c r="A53" s="3"/>
      <c r="B53" s="4"/>
      <c r="C53" s="4"/>
      <c r="D53" s="16"/>
      <c r="E53" s="2"/>
      <c r="F53" s="2"/>
    </row>
    <row r="54" spans="1:6" x14ac:dyDescent="0.2">
      <c r="A54" s="3" t="s">
        <v>55</v>
      </c>
      <c r="B54" s="4">
        <v>4700</v>
      </c>
      <c r="C54" s="4"/>
      <c r="D54" s="16"/>
      <c r="E54" s="2"/>
      <c r="F54" s="2"/>
    </row>
    <row r="55" spans="1:6" x14ac:dyDescent="0.2">
      <c r="A55" s="3" t="s">
        <v>26</v>
      </c>
      <c r="B55" s="4"/>
      <c r="C55" s="4">
        <v>4700</v>
      </c>
      <c r="D55" s="16"/>
      <c r="E55" s="2"/>
      <c r="F55" s="2"/>
    </row>
    <row r="56" spans="1:6" x14ac:dyDescent="0.2">
      <c r="A56" s="3"/>
      <c r="B56" s="4"/>
      <c r="C56" s="4"/>
      <c r="D56" s="16"/>
      <c r="E56" s="2"/>
      <c r="F56" s="2"/>
    </row>
    <row r="57" spans="1:6" x14ac:dyDescent="0.2">
      <c r="A57" s="3" t="s">
        <v>56</v>
      </c>
      <c r="B57" s="4">
        <v>8000</v>
      </c>
      <c r="C57" s="4"/>
      <c r="D57" s="16"/>
      <c r="E57" s="2"/>
      <c r="F57" s="2"/>
    </row>
    <row r="58" spans="1:6" x14ac:dyDescent="0.2">
      <c r="A58" s="3" t="s">
        <v>57</v>
      </c>
      <c r="B58" s="4"/>
      <c r="C58" s="4">
        <v>8000</v>
      </c>
      <c r="D58" s="16"/>
      <c r="E58" s="2"/>
      <c r="F58" s="2"/>
    </row>
    <row r="59" spans="1:6" x14ac:dyDescent="0.2">
      <c r="A59" s="3"/>
      <c r="B59" s="4"/>
      <c r="C59" s="4"/>
      <c r="D59" s="16"/>
      <c r="E59" s="2"/>
      <c r="F59" s="2"/>
    </row>
    <row r="60" spans="1:6" x14ac:dyDescent="0.2">
      <c r="A60" s="3" t="s">
        <v>58</v>
      </c>
      <c r="B60" s="4">
        <v>4000</v>
      </c>
      <c r="C60" s="4"/>
      <c r="D60" s="16"/>
      <c r="E60" s="2"/>
      <c r="F60" s="2"/>
    </row>
    <row r="61" spans="1:6" x14ac:dyDescent="0.2">
      <c r="A61" s="3" t="s">
        <v>28</v>
      </c>
      <c r="B61" s="4"/>
      <c r="C61" s="4">
        <v>4000</v>
      </c>
      <c r="D61" s="16"/>
      <c r="E61" s="2"/>
      <c r="F61" s="2"/>
    </row>
    <row r="62" spans="1:6" x14ac:dyDescent="0.2">
      <c r="A62" s="3"/>
      <c r="B62" s="4"/>
      <c r="C62" s="4"/>
      <c r="D62" s="16"/>
      <c r="E62" s="2"/>
      <c r="F62" s="2"/>
    </row>
    <row r="63" spans="1:6" ht="15.75" x14ac:dyDescent="0.25">
      <c r="A63" s="23" t="s">
        <v>31</v>
      </c>
      <c r="B63" s="24">
        <f>SUM(B42:B62)</f>
        <v>71250</v>
      </c>
      <c r="C63" s="24">
        <f>SUM(C42:C62)</f>
        <v>71250</v>
      </c>
      <c r="D63" s="16"/>
      <c r="E63" s="2"/>
      <c r="F63" s="2"/>
    </row>
    <row r="64" spans="1:6" x14ac:dyDescent="0.2">
      <c r="B64" s="2"/>
      <c r="C64" s="2"/>
      <c r="D64" s="2"/>
      <c r="E64" s="2"/>
      <c r="F64" s="2"/>
    </row>
    <row r="65" spans="2:6" x14ac:dyDescent="0.2">
      <c r="B65" s="2"/>
      <c r="C65" s="2"/>
      <c r="D65" s="2"/>
      <c r="E65" s="2"/>
      <c r="F65" s="2"/>
    </row>
    <row r="66" spans="2:6" x14ac:dyDescent="0.2">
      <c r="B66" s="2"/>
      <c r="C66" s="2"/>
      <c r="D66" s="2"/>
      <c r="E66" s="2"/>
      <c r="F66" s="2"/>
    </row>
    <row r="67" spans="2:6" x14ac:dyDescent="0.2">
      <c r="B67" s="2"/>
      <c r="C67" s="2"/>
      <c r="D67" s="2"/>
      <c r="E67" s="2"/>
      <c r="F67" s="2"/>
    </row>
    <row r="68" spans="2:6" x14ac:dyDescent="0.2">
      <c r="B68" s="2"/>
      <c r="C68" s="2"/>
      <c r="D68" s="2"/>
      <c r="E68" s="2"/>
      <c r="F68" s="2"/>
    </row>
    <row r="69" spans="2:6" x14ac:dyDescent="0.2">
      <c r="B69" s="2"/>
      <c r="C69" s="2"/>
      <c r="D69" s="2"/>
      <c r="E69" s="2"/>
      <c r="F69" s="2"/>
    </row>
    <row r="70" spans="2:6" x14ac:dyDescent="0.2">
      <c r="B70" s="2"/>
      <c r="C70" s="2"/>
      <c r="D70" s="2"/>
      <c r="E70" s="2"/>
      <c r="F70" s="2"/>
    </row>
    <row r="71" spans="2:6" x14ac:dyDescent="0.2">
      <c r="B71" s="2"/>
      <c r="C71" s="2"/>
      <c r="D71" s="2"/>
      <c r="E71" s="2"/>
      <c r="F71" s="2"/>
    </row>
    <row r="72" spans="2:6" x14ac:dyDescent="0.2">
      <c r="B72" s="2"/>
      <c r="C72" s="2"/>
      <c r="D72" s="2"/>
      <c r="E72" s="2"/>
      <c r="F72" s="2"/>
    </row>
    <row r="73" spans="2:6" x14ac:dyDescent="0.2">
      <c r="B73" s="2"/>
      <c r="C73" s="2"/>
      <c r="D73" s="2"/>
      <c r="E73" s="2"/>
      <c r="F73" s="2"/>
    </row>
    <row r="74" spans="2:6" x14ac:dyDescent="0.2">
      <c r="B74" s="2"/>
      <c r="C74" s="2"/>
      <c r="D74" s="2"/>
      <c r="E74" s="2"/>
      <c r="F74" s="2"/>
    </row>
    <row r="75" spans="2:6" x14ac:dyDescent="0.2">
      <c r="B75" s="2"/>
      <c r="C75" s="2"/>
      <c r="D75" s="2"/>
      <c r="E75" s="2"/>
      <c r="F75" s="2"/>
    </row>
  </sheetData>
  <mergeCells count="10">
    <mergeCell ref="A1:M1"/>
    <mergeCell ref="A2:M2"/>
    <mergeCell ref="A3:M3"/>
    <mergeCell ref="B5:C5"/>
    <mergeCell ref="A5:A6"/>
    <mergeCell ref="E5:G5"/>
    <mergeCell ref="H5:I5"/>
    <mergeCell ref="J5:K5"/>
    <mergeCell ref="L5:M5"/>
    <mergeCell ref="A4:M4"/>
  </mergeCells>
  <printOptions horizontalCentered="1"/>
  <pageMargins left="0" right="0" top="0.74803149606299213" bottom="0" header="0.31496062992125984" footer="0.31496062992125984"/>
  <pageSetup scale="65" orientation="landscape" horizontalDpi="0" verticalDpi="0" r:id="rId1"/>
  <headerFooter>
    <oddHeader>&amp;LTALLER 7
CUESTIONARIO A
&amp;P de &amp;N</oddHead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7" workbookViewId="0">
      <selection activeCell="A18" sqref="A18:A28"/>
    </sheetView>
  </sheetViews>
  <sheetFormatPr baseColWidth="10" defaultRowHeight="15" x14ac:dyDescent="0.2"/>
  <cols>
    <col min="1" max="1" width="43" customWidth="1"/>
    <col min="2" max="3" width="13.77734375" customWidth="1"/>
    <col min="4" max="4" width="5.21875" customWidth="1"/>
    <col min="6" max="6" width="3.6640625" customWidth="1"/>
  </cols>
  <sheetData>
    <row r="1" spans="1:13" ht="25.5" x14ac:dyDescent="0.35">
      <c r="A1" s="27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8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 x14ac:dyDescent="0.25">
      <c r="A3" s="28" t="s">
        <v>70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25.5" x14ac:dyDescent="0.35">
      <c r="A4" s="30" t="s">
        <v>68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1" customFormat="1" ht="45" customHeight="1" x14ac:dyDescent="0.2">
      <c r="A5" s="29" t="s">
        <v>3</v>
      </c>
      <c r="B5" s="29" t="s">
        <v>2</v>
      </c>
      <c r="C5" s="29"/>
      <c r="D5" s="7"/>
      <c r="E5" s="29" t="s">
        <v>1</v>
      </c>
      <c r="F5" s="29"/>
      <c r="G5" s="29"/>
      <c r="H5" s="29" t="s">
        <v>4</v>
      </c>
      <c r="I5" s="29"/>
      <c r="J5" s="29" t="s">
        <v>5</v>
      </c>
      <c r="K5" s="29"/>
      <c r="L5" s="29" t="s">
        <v>6</v>
      </c>
      <c r="M5" s="29"/>
    </row>
    <row r="6" spans="1:13" x14ac:dyDescent="0.2">
      <c r="A6" s="29"/>
      <c r="B6" s="5" t="s">
        <v>7</v>
      </c>
      <c r="C6" s="5" t="s">
        <v>8</v>
      </c>
      <c r="D6" s="5"/>
      <c r="E6" s="5" t="s">
        <v>7</v>
      </c>
      <c r="F6" s="5"/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5" t="s">
        <v>7</v>
      </c>
      <c r="M6" s="5" t="s">
        <v>8</v>
      </c>
    </row>
    <row r="7" spans="1:13" x14ac:dyDescent="0.2">
      <c r="A7" s="8" t="s">
        <v>9</v>
      </c>
      <c r="B7" s="12">
        <v>38000</v>
      </c>
      <c r="C7" s="12"/>
      <c r="D7" s="12"/>
      <c r="E7" s="12"/>
      <c r="F7" s="12"/>
      <c r="G7" s="12"/>
      <c r="H7" s="12">
        <f>B7</f>
        <v>38000</v>
      </c>
      <c r="I7" s="12"/>
      <c r="J7" s="12"/>
      <c r="K7" s="12"/>
      <c r="L7" s="12">
        <f t="shared" ref="L7:L12" si="0">H7</f>
        <v>38000</v>
      </c>
      <c r="M7" s="12"/>
    </row>
    <row r="8" spans="1:13" x14ac:dyDescent="0.2">
      <c r="A8" s="9" t="s">
        <v>71</v>
      </c>
      <c r="B8" s="13">
        <v>9600</v>
      </c>
      <c r="C8" s="13"/>
      <c r="D8" s="13"/>
      <c r="E8" s="13"/>
      <c r="F8" s="17" t="s">
        <v>16</v>
      </c>
      <c r="G8" s="13">
        <f>C42</f>
        <v>3200</v>
      </c>
      <c r="H8" s="13">
        <f>(B8+E8)-(C8+G8)</f>
        <v>6400</v>
      </c>
      <c r="I8" s="13"/>
      <c r="J8" s="13"/>
      <c r="K8" s="13"/>
      <c r="L8" s="13">
        <f t="shared" si="0"/>
        <v>6400</v>
      </c>
      <c r="M8" s="13"/>
    </row>
    <row r="9" spans="1:13" x14ac:dyDescent="0.2">
      <c r="A9" s="9" t="s">
        <v>72</v>
      </c>
      <c r="B9" s="13">
        <v>21000</v>
      </c>
      <c r="C9" s="13"/>
      <c r="D9" s="13"/>
      <c r="E9" s="13"/>
      <c r="F9" s="17" t="s">
        <v>18</v>
      </c>
      <c r="G9" s="13">
        <f>C45</f>
        <v>2400</v>
      </c>
      <c r="H9" s="13">
        <f>(B9+E9)-(C9+G9)</f>
        <v>18600</v>
      </c>
      <c r="I9" s="13"/>
      <c r="J9" s="13"/>
      <c r="K9" s="13"/>
      <c r="L9" s="13">
        <f t="shared" si="0"/>
        <v>18600</v>
      </c>
      <c r="M9" s="13"/>
    </row>
    <row r="10" spans="1:13" x14ac:dyDescent="0.2">
      <c r="A10" s="9" t="s">
        <v>73</v>
      </c>
      <c r="B10" s="13">
        <v>22500</v>
      </c>
      <c r="C10" s="13"/>
      <c r="D10" s="13"/>
      <c r="E10" s="13"/>
      <c r="F10" s="17" t="s">
        <v>98</v>
      </c>
      <c r="G10" s="13">
        <f>C48</f>
        <v>7500</v>
      </c>
      <c r="H10" s="13">
        <f>(B10+E10)-(C10+G10)</f>
        <v>15000</v>
      </c>
      <c r="I10" s="13"/>
      <c r="J10" s="13"/>
      <c r="K10" s="13"/>
      <c r="L10" s="13">
        <f t="shared" si="0"/>
        <v>15000</v>
      </c>
      <c r="M10" s="13"/>
    </row>
    <row r="11" spans="1:13" x14ac:dyDescent="0.2">
      <c r="A11" s="9" t="s">
        <v>74</v>
      </c>
      <c r="B11" s="13">
        <v>57000</v>
      </c>
      <c r="C11" s="13"/>
      <c r="D11" s="13"/>
      <c r="E11" s="13"/>
      <c r="F11" s="17" t="s">
        <v>21</v>
      </c>
      <c r="G11" s="13">
        <f>C51</f>
        <v>3750</v>
      </c>
      <c r="H11" s="13">
        <f>(B11+E11)-(C11+G11)</f>
        <v>53250</v>
      </c>
      <c r="I11" s="13"/>
      <c r="J11" s="13"/>
      <c r="K11" s="13"/>
      <c r="L11" s="13">
        <f t="shared" si="0"/>
        <v>53250</v>
      </c>
      <c r="M11" s="13"/>
    </row>
    <row r="12" spans="1:13" x14ac:dyDescent="0.2">
      <c r="A12" s="9" t="s">
        <v>75</v>
      </c>
      <c r="B12" s="13">
        <v>864000</v>
      </c>
      <c r="C12" s="13"/>
      <c r="D12" s="13"/>
      <c r="E12" s="13"/>
      <c r="F12" s="17"/>
      <c r="G12" s="13"/>
      <c r="H12" s="13">
        <f>B12</f>
        <v>864000</v>
      </c>
      <c r="I12" s="13"/>
      <c r="J12" s="13"/>
      <c r="K12" s="13"/>
      <c r="L12" s="13">
        <f t="shared" si="0"/>
        <v>864000</v>
      </c>
      <c r="M12" s="13"/>
    </row>
    <row r="13" spans="1:13" x14ac:dyDescent="0.2">
      <c r="A13" s="9" t="s">
        <v>76</v>
      </c>
      <c r="B13" s="13"/>
      <c r="C13" s="13">
        <v>108000</v>
      </c>
      <c r="D13" s="13"/>
      <c r="E13" s="13"/>
      <c r="F13" s="17" t="s">
        <v>64</v>
      </c>
      <c r="G13" s="13">
        <f>C54</f>
        <v>7200</v>
      </c>
      <c r="H13" s="13"/>
      <c r="I13" s="13">
        <f>C13+G13</f>
        <v>115200</v>
      </c>
      <c r="J13" s="13"/>
      <c r="K13" s="13"/>
      <c r="L13" s="13"/>
      <c r="M13" s="13">
        <f>I13</f>
        <v>115200</v>
      </c>
    </row>
    <row r="14" spans="1:13" x14ac:dyDescent="0.2">
      <c r="A14" s="9" t="s">
        <v>10</v>
      </c>
      <c r="B14" s="13"/>
      <c r="C14" s="13">
        <v>600000</v>
      </c>
      <c r="D14" s="17"/>
      <c r="E14" s="13"/>
      <c r="F14" s="17"/>
      <c r="G14" s="13"/>
      <c r="H14" s="13"/>
      <c r="I14" s="13">
        <f>C14+G14</f>
        <v>600000</v>
      </c>
      <c r="J14" s="13"/>
      <c r="K14" s="13"/>
      <c r="L14" s="13"/>
      <c r="M14" s="13">
        <f>I14</f>
        <v>600000</v>
      </c>
    </row>
    <row r="15" spans="1:13" x14ac:dyDescent="0.2">
      <c r="A15" s="9" t="s">
        <v>77</v>
      </c>
      <c r="B15" s="13"/>
      <c r="C15" s="13">
        <v>60000</v>
      </c>
      <c r="D15" s="17" t="s">
        <v>25</v>
      </c>
      <c r="E15" s="13">
        <f>B56</f>
        <v>12000</v>
      </c>
      <c r="F15" s="17"/>
      <c r="G15" s="13"/>
      <c r="H15" s="13"/>
      <c r="I15" s="13">
        <f>C15-E15</f>
        <v>48000</v>
      </c>
      <c r="J15" s="13"/>
      <c r="K15" s="13"/>
      <c r="L15" s="13"/>
      <c r="M15" s="13">
        <f>I15</f>
        <v>48000</v>
      </c>
    </row>
    <row r="16" spans="1:13" x14ac:dyDescent="0.2">
      <c r="A16" s="9" t="s">
        <v>78</v>
      </c>
      <c r="B16" s="13"/>
      <c r="C16" s="13">
        <v>231050</v>
      </c>
      <c r="D16" s="17"/>
      <c r="E16" s="13"/>
      <c r="F16" s="17"/>
      <c r="G16" s="13"/>
      <c r="H16" s="13"/>
      <c r="I16" s="13">
        <f>C16</f>
        <v>231050</v>
      </c>
      <c r="J16" s="13"/>
      <c r="K16" s="13"/>
      <c r="L16" s="13"/>
      <c r="M16" s="13">
        <f>I16</f>
        <v>231050</v>
      </c>
    </row>
    <row r="17" spans="1:13" x14ac:dyDescent="0.2">
      <c r="A17" s="20" t="s">
        <v>79</v>
      </c>
      <c r="B17" s="13">
        <v>12000</v>
      </c>
      <c r="C17" s="13"/>
      <c r="D17" s="17"/>
      <c r="E17" s="13"/>
      <c r="F17" s="17"/>
      <c r="G17" s="13"/>
      <c r="H17" s="13">
        <f>B17</f>
        <v>12000</v>
      </c>
      <c r="I17" s="13"/>
      <c r="J17" s="13"/>
      <c r="K17" s="13"/>
      <c r="L17" s="13">
        <f>H17</f>
        <v>12000</v>
      </c>
      <c r="M17" s="13"/>
    </row>
    <row r="18" spans="1:13" x14ac:dyDescent="0.2">
      <c r="A18" s="31" t="s">
        <v>80</v>
      </c>
      <c r="B18" s="13"/>
      <c r="C18" s="13">
        <v>110950</v>
      </c>
      <c r="D18" s="17"/>
      <c r="E18" s="13"/>
      <c r="F18" s="17" t="s">
        <v>25</v>
      </c>
      <c r="G18" s="13">
        <f>C57</f>
        <v>12000</v>
      </c>
      <c r="H18" s="13"/>
      <c r="I18" s="13">
        <f>C18+G18</f>
        <v>122950</v>
      </c>
      <c r="J18" s="13"/>
      <c r="K18" s="13">
        <f>I18</f>
        <v>122950</v>
      </c>
      <c r="L18" s="13"/>
      <c r="M18" s="13"/>
    </row>
    <row r="19" spans="1:13" x14ac:dyDescent="0.2">
      <c r="A19" s="31" t="s">
        <v>81</v>
      </c>
      <c r="B19" s="13">
        <v>13800</v>
      </c>
      <c r="C19" s="13"/>
      <c r="D19" s="17"/>
      <c r="E19" s="13"/>
      <c r="F19" s="17"/>
      <c r="G19" s="13"/>
      <c r="H19" s="13">
        <f>B19</f>
        <v>13800</v>
      </c>
      <c r="I19" s="13"/>
      <c r="J19" s="13">
        <f>H19</f>
        <v>13800</v>
      </c>
      <c r="K19" s="13"/>
      <c r="L19" s="13"/>
      <c r="M19" s="13"/>
    </row>
    <row r="20" spans="1:13" x14ac:dyDescent="0.2">
      <c r="A20" s="31" t="s">
        <v>47</v>
      </c>
      <c r="B20" s="13">
        <v>66700</v>
      </c>
      <c r="C20" s="13"/>
      <c r="D20" s="17" t="s">
        <v>27</v>
      </c>
      <c r="E20" s="13">
        <f>B59</f>
        <v>3300</v>
      </c>
      <c r="F20" s="17"/>
      <c r="G20" s="13"/>
      <c r="H20" s="13">
        <f>B20+E20</f>
        <v>70000</v>
      </c>
      <c r="I20" s="13"/>
      <c r="J20" s="13">
        <f>H20</f>
        <v>70000</v>
      </c>
      <c r="K20" s="13"/>
      <c r="L20" s="13"/>
      <c r="M20" s="13"/>
    </row>
    <row r="21" spans="1:13" x14ac:dyDescent="0.2">
      <c r="A21" s="31" t="s">
        <v>59</v>
      </c>
      <c r="B21" s="13">
        <v>5400</v>
      </c>
      <c r="C21" s="13"/>
      <c r="D21" s="17"/>
      <c r="E21" s="13"/>
      <c r="F21" s="17"/>
      <c r="G21" s="13"/>
      <c r="H21" s="13">
        <f>B21</f>
        <v>5400</v>
      </c>
      <c r="I21" s="13"/>
      <c r="J21" s="13">
        <f>H21</f>
        <v>5400</v>
      </c>
      <c r="K21" s="13"/>
      <c r="L21" s="13"/>
      <c r="M21" s="13"/>
    </row>
    <row r="22" spans="1:13" ht="15.75" thickBot="1" x14ac:dyDescent="0.25">
      <c r="A22" s="25" t="s">
        <v>31</v>
      </c>
      <c r="B22" s="19">
        <f>SUM(B7:B21)</f>
        <v>1110000</v>
      </c>
      <c r="C22" s="19">
        <f>SUM(C7:C21)</f>
        <v>1110000</v>
      </c>
      <c r="D22" s="17"/>
      <c r="E22" s="13"/>
      <c r="F22" s="17"/>
      <c r="G22" s="13"/>
      <c r="H22" s="13"/>
      <c r="I22" s="13"/>
      <c r="J22" s="13"/>
      <c r="K22" s="13"/>
      <c r="L22" s="13"/>
      <c r="M22" s="13"/>
    </row>
    <row r="23" spans="1:13" ht="15.75" thickTop="1" x14ac:dyDescent="0.2">
      <c r="A23" s="26" t="s">
        <v>17</v>
      </c>
      <c r="B23" s="13"/>
      <c r="C23" s="13"/>
      <c r="D23" s="17" t="s">
        <v>16</v>
      </c>
      <c r="E23" s="13">
        <f>B41</f>
        <v>3200</v>
      </c>
      <c r="F23" s="17"/>
      <c r="G23" s="13"/>
      <c r="H23" s="13">
        <f>E23</f>
        <v>3200</v>
      </c>
      <c r="I23" s="13"/>
      <c r="J23" s="13">
        <f>H23</f>
        <v>3200</v>
      </c>
      <c r="K23" s="13"/>
      <c r="L23" s="13"/>
      <c r="M23" s="13"/>
    </row>
    <row r="24" spans="1:13" x14ac:dyDescent="0.2">
      <c r="A24" s="26" t="s">
        <v>96</v>
      </c>
      <c r="B24" s="13"/>
      <c r="C24" s="13"/>
      <c r="D24" s="6" t="s">
        <v>18</v>
      </c>
      <c r="E24" s="13">
        <f>B44</f>
        <v>2400</v>
      </c>
      <c r="F24" s="17"/>
      <c r="G24" s="13"/>
      <c r="H24" s="13">
        <f>E24</f>
        <v>2400</v>
      </c>
      <c r="I24" s="13"/>
      <c r="J24" s="13">
        <f>H24</f>
        <v>2400</v>
      </c>
      <c r="K24" s="13"/>
      <c r="L24" s="13"/>
      <c r="M24" s="13"/>
    </row>
    <row r="25" spans="1:13" x14ac:dyDescent="0.2">
      <c r="A25" s="26" t="s">
        <v>97</v>
      </c>
      <c r="B25" s="13"/>
      <c r="C25" s="13"/>
      <c r="D25" s="17" t="s">
        <v>99</v>
      </c>
      <c r="E25" s="13">
        <f>B47+B50</f>
        <v>11250</v>
      </c>
      <c r="F25" s="17"/>
      <c r="G25" s="13"/>
      <c r="H25" s="13">
        <f>E25</f>
        <v>11250</v>
      </c>
      <c r="I25" s="13"/>
      <c r="J25" s="13">
        <f>H25</f>
        <v>11250</v>
      </c>
      <c r="K25" s="13"/>
      <c r="L25" s="13"/>
      <c r="M25" s="13"/>
    </row>
    <row r="26" spans="1:13" x14ac:dyDescent="0.2">
      <c r="A26" s="26" t="s">
        <v>100</v>
      </c>
      <c r="B26" s="13"/>
      <c r="C26" s="13"/>
      <c r="D26" s="17" t="s">
        <v>64</v>
      </c>
      <c r="E26" s="13">
        <f>B53</f>
        <v>7200</v>
      </c>
      <c r="F26" s="17"/>
      <c r="G26" s="13"/>
      <c r="H26" s="13">
        <f>E26</f>
        <v>7200</v>
      </c>
      <c r="I26" s="13"/>
      <c r="J26" s="13">
        <f>H26</f>
        <v>7200</v>
      </c>
      <c r="K26" s="13"/>
      <c r="L26" s="13"/>
      <c r="M26" s="13"/>
    </row>
    <row r="27" spans="1:13" x14ac:dyDescent="0.2">
      <c r="A27" s="26" t="s">
        <v>30</v>
      </c>
      <c r="B27" s="13"/>
      <c r="C27" s="13"/>
      <c r="D27" s="17"/>
      <c r="E27" s="13"/>
      <c r="F27" s="17" t="s">
        <v>27</v>
      </c>
      <c r="G27" s="13">
        <f>C60</f>
        <v>3300</v>
      </c>
      <c r="H27" s="13"/>
      <c r="I27" s="13">
        <f>G27</f>
        <v>3300</v>
      </c>
      <c r="J27" s="13"/>
      <c r="K27" s="13"/>
      <c r="L27" s="13"/>
      <c r="M27" s="13">
        <f>I27</f>
        <v>3300</v>
      </c>
    </row>
    <row r="28" spans="1:13" x14ac:dyDescent="0.2">
      <c r="A28" s="32" t="s">
        <v>22</v>
      </c>
      <c r="B28" s="13"/>
      <c r="C28" s="13"/>
      <c r="D28" s="17" t="s">
        <v>29</v>
      </c>
      <c r="E28" s="13">
        <f>B62</f>
        <v>7000</v>
      </c>
      <c r="F28" s="17"/>
      <c r="G28" s="13"/>
      <c r="H28" s="13">
        <f>E28</f>
        <v>7000</v>
      </c>
      <c r="I28" s="13"/>
      <c r="J28" s="13">
        <f>H28</f>
        <v>7000</v>
      </c>
      <c r="K28" s="13"/>
      <c r="L28" s="13"/>
      <c r="M28" s="13"/>
    </row>
    <row r="29" spans="1:13" x14ac:dyDescent="0.2">
      <c r="A29" s="10" t="s">
        <v>24</v>
      </c>
      <c r="B29" s="13"/>
      <c r="C29" s="13"/>
      <c r="D29" s="17"/>
      <c r="E29" s="13"/>
      <c r="F29" s="17" t="s">
        <v>29</v>
      </c>
      <c r="G29" s="13">
        <f>C63</f>
        <v>7000</v>
      </c>
      <c r="H29" s="13"/>
      <c r="I29" s="13">
        <f>G29</f>
        <v>7000</v>
      </c>
      <c r="J29" s="13"/>
      <c r="K29" s="13"/>
      <c r="L29" s="13"/>
      <c r="M29" s="13">
        <f>I29</f>
        <v>7000</v>
      </c>
    </row>
    <row r="30" spans="1:13" ht="15.75" thickBot="1" x14ac:dyDescent="0.25">
      <c r="A30" s="18" t="s">
        <v>31</v>
      </c>
      <c r="B30" s="17"/>
      <c r="C30" s="17"/>
      <c r="D30" s="17"/>
      <c r="E30" s="19">
        <f>SUM(E7:E29)</f>
        <v>46350</v>
      </c>
      <c r="F30" s="17"/>
      <c r="G30" s="19">
        <f>SUM(G7:G29)</f>
        <v>46350</v>
      </c>
      <c r="H30" s="19">
        <f>SUM(H7:H29)</f>
        <v>1127500</v>
      </c>
      <c r="I30" s="19">
        <f>SUM(I7:I29)</f>
        <v>1127500</v>
      </c>
      <c r="J30" s="13"/>
      <c r="K30" s="13"/>
      <c r="L30" s="13"/>
      <c r="M30" s="13"/>
    </row>
    <row r="31" spans="1:13" ht="15.75" thickTop="1" x14ac:dyDescent="0.2">
      <c r="A31" s="18" t="s">
        <v>32</v>
      </c>
      <c r="B31" s="13"/>
      <c r="C31" s="13"/>
      <c r="D31" s="13"/>
      <c r="E31" s="13"/>
      <c r="F31" s="13"/>
      <c r="G31" s="13"/>
      <c r="H31" s="13"/>
      <c r="I31" s="13"/>
      <c r="J31" s="13">
        <f>J37</f>
        <v>2700</v>
      </c>
      <c r="K31" s="13"/>
      <c r="L31" s="13"/>
      <c r="M31" s="13">
        <f>J31</f>
        <v>2700</v>
      </c>
    </row>
    <row r="32" spans="1:13" ht="15.75" thickBot="1" x14ac:dyDescent="0.25">
      <c r="A32" s="18" t="s">
        <v>31</v>
      </c>
      <c r="B32" s="13"/>
      <c r="C32" s="13"/>
      <c r="D32" s="13"/>
      <c r="E32" s="13"/>
      <c r="F32" s="13"/>
      <c r="G32" s="13"/>
      <c r="H32" s="13"/>
      <c r="I32" s="13"/>
      <c r="J32" s="19">
        <f>SUM(J17:J31)</f>
        <v>122950</v>
      </c>
      <c r="K32" s="19">
        <f>SUM(K17:K31)</f>
        <v>122950</v>
      </c>
      <c r="L32" s="19">
        <f>SUM(L7:L31)</f>
        <v>1007250</v>
      </c>
      <c r="M32" s="19">
        <f>SUM(M7:M31)</f>
        <v>1007250</v>
      </c>
    </row>
    <row r="33" spans="1:13" ht="15.75" thickTop="1" x14ac:dyDescent="0.2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">
      <c r="B35" s="2"/>
      <c r="C35" s="2"/>
      <c r="D35" s="2"/>
      <c r="E35" s="2"/>
      <c r="F35" s="2"/>
      <c r="G35" s="2" t="s">
        <v>33</v>
      </c>
      <c r="H35" s="2"/>
      <c r="I35" s="2"/>
      <c r="J35" s="2">
        <f>K18</f>
        <v>122950</v>
      </c>
      <c r="K35" s="2"/>
      <c r="L35" s="2"/>
      <c r="M35" s="2"/>
    </row>
    <row r="36" spans="1:13" x14ac:dyDescent="0.2">
      <c r="B36" s="2"/>
      <c r="C36" s="2"/>
      <c r="D36" s="2"/>
      <c r="E36" s="2"/>
      <c r="F36" s="2"/>
      <c r="G36" s="2" t="s">
        <v>34</v>
      </c>
      <c r="H36" s="2"/>
      <c r="I36" s="2"/>
      <c r="J36" s="2">
        <f>J19+J20+J21+J23+J24+J25+J26+J28</f>
        <v>120250</v>
      </c>
      <c r="K36" s="2"/>
      <c r="L36" s="2"/>
      <c r="M36" s="2"/>
    </row>
    <row r="37" spans="1:13" ht="15.75" thickBot="1" x14ac:dyDescent="0.25">
      <c r="B37" s="2"/>
      <c r="C37" s="2"/>
      <c r="D37" s="2"/>
      <c r="E37" s="2"/>
      <c r="F37" s="2"/>
      <c r="G37" s="21" t="s">
        <v>32</v>
      </c>
      <c r="H37" s="21"/>
      <c r="I37" s="21"/>
      <c r="J37" s="22">
        <f>J35-J36</f>
        <v>2700</v>
      </c>
      <c r="K37" s="2"/>
      <c r="L37" s="2"/>
      <c r="M37" s="2"/>
    </row>
    <row r="38" spans="1:13" ht="15.75" thickTop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">
      <c r="A39" s="6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">
      <c r="A40" s="5" t="s">
        <v>12</v>
      </c>
      <c r="B40" s="5" t="s">
        <v>13</v>
      </c>
      <c r="C40" s="5" t="s">
        <v>8</v>
      </c>
      <c r="D40" s="15"/>
    </row>
    <row r="41" spans="1:13" x14ac:dyDescent="0.2">
      <c r="A41" s="3" t="s">
        <v>82</v>
      </c>
      <c r="B41" s="4">
        <v>3200</v>
      </c>
      <c r="C41" s="4"/>
      <c r="D41" s="16"/>
      <c r="E41" s="2"/>
      <c r="F41" s="2"/>
    </row>
    <row r="42" spans="1:13" x14ac:dyDescent="0.2">
      <c r="A42" s="3" t="s">
        <v>83</v>
      </c>
      <c r="B42" s="4"/>
      <c r="C42" s="4">
        <f>B41</f>
        <v>3200</v>
      </c>
      <c r="D42" s="16"/>
      <c r="E42" s="2"/>
      <c r="F42" s="2"/>
    </row>
    <row r="43" spans="1:13" x14ac:dyDescent="0.2">
      <c r="A43" s="3"/>
      <c r="B43" s="4"/>
      <c r="C43" s="4"/>
      <c r="D43" s="16"/>
      <c r="E43" s="2"/>
      <c r="F43" s="2"/>
    </row>
    <row r="44" spans="1:13" x14ac:dyDescent="0.2">
      <c r="A44" s="3" t="s">
        <v>84</v>
      </c>
      <c r="B44" s="4">
        <v>2400</v>
      </c>
      <c r="C44" s="4"/>
      <c r="D44" s="16"/>
      <c r="E44" s="2"/>
      <c r="F44" s="2"/>
    </row>
    <row r="45" spans="1:13" x14ac:dyDescent="0.2">
      <c r="A45" s="3" t="s">
        <v>85</v>
      </c>
      <c r="B45" s="4"/>
      <c r="C45" s="4">
        <f>B44</f>
        <v>2400</v>
      </c>
      <c r="D45" s="16"/>
      <c r="E45" s="2"/>
      <c r="F45" s="2"/>
    </row>
    <row r="46" spans="1:13" x14ac:dyDescent="0.2">
      <c r="A46" s="3"/>
      <c r="B46" s="4"/>
      <c r="C46" s="4"/>
      <c r="D46" s="16"/>
      <c r="E46" s="2"/>
      <c r="F46" s="2"/>
    </row>
    <row r="47" spans="1:13" x14ac:dyDescent="0.2">
      <c r="A47" s="3" t="s">
        <v>86</v>
      </c>
      <c r="B47" s="4">
        <v>7500</v>
      </c>
      <c r="C47" s="4"/>
      <c r="D47" s="16"/>
      <c r="E47" s="2"/>
      <c r="F47" s="2"/>
    </row>
    <row r="48" spans="1:13" x14ac:dyDescent="0.2">
      <c r="A48" s="3" t="s">
        <v>87</v>
      </c>
      <c r="B48" s="4"/>
      <c r="C48" s="4">
        <v>7500</v>
      </c>
      <c r="D48" s="16"/>
      <c r="E48" s="2"/>
      <c r="F48" s="2"/>
    </row>
    <row r="49" spans="1:6" x14ac:dyDescent="0.2">
      <c r="A49" s="3"/>
      <c r="B49" s="4"/>
      <c r="C49" s="4"/>
      <c r="D49" s="16"/>
      <c r="E49" s="2"/>
      <c r="F49" s="2"/>
    </row>
    <row r="50" spans="1:6" x14ac:dyDescent="0.2">
      <c r="A50" s="3" t="s">
        <v>88</v>
      </c>
      <c r="B50" s="4">
        <v>3750</v>
      </c>
      <c r="C50" s="4"/>
      <c r="D50" s="16"/>
      <c r="E50" s="2"/>
      <c r="F50" s="2"/>
    </row>
    <row r="51" spans="1:6" x14ac:dyDescent="0.2">
      <c r="A51" s="3" t="s">
        <v>89</v>
      </c>
      <c r="B51" s="4"/>
      <c r="C51" s="4">
        <v>3750</v>
      </c>
      <c r="D51" s="16"/>
      <c r="E51" s="2"/>
      <c r="F51" s="2"/>
    </row>
    <row r="52" spans="1:6" x14ac:dyDescent="0.2">
      <c r="A52" s="3"/>
      <c r="B52" s="4"/>
      <c r="C52" s="4"/>
      <c r="D52" s="16"/>
      <c r="E52" s="2"/>
      <c r="F52" s="2"/>
    </row>
    <row r="53" spans="1:6" x14ac:dyDescent="0.2">
      <c r="A53" s="3" t="s">
        <v>90</v>
      </c>
      <c r="B53" s="4">
        <v>7200</v>
      </c>
      <c r="C53" s="4"/>
      <c r="D53" s="16"/>
      <c r="E53" s="2"/>
      <c r="F53" s="2"/>
    </row>
    <row r="54" spans="1:6" x14ac:dyDescent="0.2">
      <c r="A54" s="3" t="s">
        <v>101</v>
      </c>
      <c r="B54" s="4"/>
      <c r="C54" s="4">
        <v>7200</v>
      </c>
      <c r="D54" s="16"/>
      <c r="E54" s="2"/>
      <c r="F54" s="2"/>
    </row>
    <row r="55" spans="1:6" ht="14.25" customHeight="1" x14ac:dyDescent="0.2">
      <c r="A55" s="3"/>
      <c r="B55" s="4"/>
      <c r="C55" s="4"/>
      <c r="D55" s="16"/>
      <c r="E55" s="2"/>
      <c r="F55" s="2"/>
    </row>
    <row r="56" spans="1:6" x14ac:dyDescent="0.2">
      <c r="A56" s="3" t="s">
        <v>92</v>
      </c>
      <c r="B56" s="4">
        <f>400*30</f>
        <v>12000</v>
      </c>
      <c r="C56" s="4"/>
      <c r="D56" s="16"/>
      <c r="E56" s="2"/>
      <c r="F56" s="2"/>
    </row>
    <row r="57" spans="1:6" x14ac:dyDescent="0.2">
      <c r="A57" s="3" t="s">
        <v>91</v>
      </c>
      <c r="B57" s="4"/>
      <c r="C57" s="4">
        <v>12000</v>
      </c>
      <c r="D57" s="16"/>
      <c r="E57" s="2"/>
      <c r="F57" s="2"/>
    </row>
    <row r="58" spans="1:6" x14ac:dyDescent="0.2">
      <c r="A58" s="3"/>
      <c r="B58" s="4"/>
      <c r="C58" s="4"/>
      <c r="D58" s="16"/>
      <c r="E58" s="2"/>
      <c r="F58" s="2"/>
    </row>
    <row r="59" spans="1:6" x14ac:dyDescent="0.2">
      <c r="A59" s="3" t="s">
        <v>93</v>
      </c>
      <c r="B59" s="4">
        <v>3300</v>
      </c>
      <c r="C59" s="4"/>
      <c r="D59" s="16"/>
      <c r="E59" s="2"/>
      <c r="F59" s="2"/>
    </row>
    <row r="60" spans="1:6" x14ac:dyDescent="0.2">
      <c r="A60" s="3" t="s">
        <v>28</v>
      </c>
      <c r="B60" s="4"/>
      <c r="C60" s="4">
        <v>3300</v>
      </c>
      <c r="D60" s="16"/>
      <c r="E60" s="2"/>
      <c r="F60" s="2"/>
    </row>
    <row r="61" spans="1:6" x14ac:dyDescent="0.2">
      <c r="A61" s="3"/>
      <c r="B61" s="4"/>
      <c r="C61" s="4"/>
      <c r="D61" s="16"/>
      <c r="E61" s="2"/>
      <c r="F61" s="2"/>
    </row>
    <row r="62" spans="1:6" x14ac:dyDescent="0.2">
      <c r="A62" s="3" t="s">
        <v>94</v>
      </c>
      <c r="B62" s="4">
        <v>7000</v>
      </c>
      <c r="C62" s="4"/>
      <c r="D62" s="16"/>
      <c r="E62" s="2"/>
      <c r="F62" s="2"/>
    </row>
    <row r="63" spans="1:6" x14ac:dyDescent="0.2">
      <c r="A63" s="3" t="s">
        <v>95</v>
      </c>
      <c r="B63" s="4"/>
      <c r="C63" s="4">
        <v>7000</v>
      </c>
      <c r="D63" s="16"/>
      <c r="E63" s="2"/>
      <c r="F63" s="2"/>
    </row>
    <row r="64" spans="1:6" ht="15.75" x14ac:dyDescent="0.25">
      <c r="A64" s="23" t="s">
        <v>31</v>
      </c>
      <c r="B64" s="24">
        <f>SUM(B41:B63)</f>
        <v>46350</v>
      </c>
      <c r="C64" s="24">
        <f>SUM(C41:C63)</f>
        <v>46350</v>
      </c>
      <c r="D64" s="16"/>
      <c r="E64" s="2"/>
      <c r="F64" s="2"/>
    </row>
    <row r="65" spans="2:6" x14ac:dyDescent="0.2">
      <c r="B65" s="2"/>
      <c r="C65" s="2"/>
      <c r="D65" s="2"/>
      <c r="E65" s="2"/>
      <c r="F65" s="2"/>
    </row>
    <row r="66" spans="2:6" x14ac:dyDescent="0.2">
      <c r="B66" s="2"/>
      <c r="C66" s="2"/>
      <c r="D66" s="2"/>
      <c r="E66" s="2"/>
      <c r="F66" s="2"/>
    </row>
    <row r="67" spans="2:6" x14ac:dyDescent="0.2">
      <c r="B67" s="2"/>
      <c r="C67" s="2"/>
      <c r="D67" s="2"/>
      <c r="E67" s="2"/>
      <c r="F67" s="2"/>
    </row>
    <row r="68" spans="2:6" x14ac:dyDescent="0.2">
      <c r="B68" s="2"/>
      <c r="C68" s="2"/>
      <c r="D68" s="2"/>
      <c r="E68" s="2"/>
      <c r="F68" s="2"/>
    </row>
    <row r="69" spans="2:6" x14ac:dyDescent="0.2">
      <c r="B69" s="2"/>
      <c r="C69" s="2"/>
      <c r="D69" s="2"/>
      <c r="E69" s="2"/>
      <c r="F69" s="2"/>
    </row>
    <row r="70" spans="2:6" x14ac:dyDescent="0.2">
      <c r="B70" s="2"/>
      <c r="C70" s="2"/>
      <c r="D70" s="2"/>
      <c r="E70" s="2"/>
      <c r="F70" s="2"/>
    </row>
    <row r="71" spans="2:6" x14ac:dyDescent="0.2">
      <c r="B71" s="2"/>
      <c r="C71" s="2"/>
      <c r="D71" s="2"/>
      <c r="E71" s="2"/>
      <c r="F71" s="2"/>
    </row>
    <row r="72" spans="2:6" x14ac:dyDescent="0.2">
      <c r="B72" s="2"/>
      <c r="C72" s="2"/>
      <c r="D72" s="2"/>
      <c r="E72" s="2"/>
      <c r="F72" s="2"/>
    </row>
    <row r="73" spans="2:6" x14ac:dyDescent="0.2">
      <c r="B73" s="2"/>
      <c r="C73" s="2"/>
      <c r="D73" s="2"/>
      <c r="E73" s="2"/>
      <c r="F73" s="2"/>
    </row>
    <row r="74" spans="2:6" x14ac:dyDescent="0.2">
      <c r="B74" s="2"/>
      <c r="C74" s="2"/>
      <c r="D74" s="2"/>
      <c r="E74" s="2"/>
      <c r="F74" s="2"/>
    </row>
    <row r="75" spans="2:6" x14ac:dyDescent="0.2">
      <c r="B75" s="2"/>
      <c r="C75" s="2"/>
      <c r="D75" s="2"/>
      <c r="E75" s="2"/>
      <c r="F75" s="2"/>
    </row>
    <row r="76" spans="2:6" x14ac:dyDescent="0.2">
      <c r="B76" s="2"/>
      <c r="C76" s="2"/>
      <c r="D76" s="2"/>
      <c r="E76" s="2"/>
      <c r="F76" s="2"/>
    </row>
  </sheetData>
  <mergeCells count="10">
    <mergeCell ref="A1:M1"/>
    <mergeCell ref="A2:M2"/>
    <mergeCell ref="A3:M3"/>
    <mergeCell ref="A5:A6"/>
    <mergeCell ref="B5:C5"/>
    <mergeCell ref="E5:G5"/>
    <mergeCell ref="H5:I5"/>
    <mergeCell ref="J5:K5"/>
    <mergeCell ref="L5:M5"/>
    <mergeCell ref="A4:M4"/>
  </mergeCells>
  <printOptions horizontalCentered="1"/>
  <pageMargins left="0" right="0" top="0.74803149606299213" bottom="0" header="0.31496062992125984" footer="0.31496062992125984"/>
  <pageSetup scale="65" orientation="landscape" horizontalDpi="0" verticalDpi="0" r:id="rId1"/>
  <headerFooter>
    <oddHeader>&amp;LTALLER 7 
CUESTIONARIO B.
&amp;P  de &amp;N</oddHead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</dc:creator>
  <cp:lastModifiedBy>Martha lucia</cp:lastModifiedBy>
  <cp:lastPrinted>2013-05-05T22:42:42Z</cp:lastPrinted>
  <dcterms:created xsi:type="dcterms:W3CDTF">2013-04-22T01:08:13Z</dcterms:created>
  <dcterms:modified xsi:type="dcterms:W3CDTF">2013-05-05T22:43:47Z</dcterms:modified>
</cp:coreProperties>
</file>