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315" windowHeight="62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56" i="1" l="1"/>
  <c r="L52" i="1"/>
  <c r="L53" i="1"/>
  <c r="L54" i="1"/>
  <c r="L55" i="1"/>
  <c r="L51" i="1"/>
  <c r="J56" i="1"/>
  <c r="J51" i="1"/>
  <c r="H56" i="1"/>
  <c r="H52" i="1"/>
  <c r="H53" i="1"/>
  <c r="H54" i="1"/>
  <c r="H55" i="1"/>
  <c r="H51" i="1"/>
  <c r="F56" i="1"/>
  <c r="F52" i="1"/>
  <c r="F53" i="1"/>
  <c r="F54" i="1"/>
  <c r="F55" i="1"/>
  <c r="F51" i="1"/>
  <c r="D52" i="1"/>
  <c r="D56" i="1" s="1"/>
  <c r="D53" i="1"/>
  <c r="D54" i="1"/>
  <c r="D55" i="1"/>
  <c r="D51" i="1"/>
  <c r="C41" i="1"/>
  <c r="D41" i="1"/>
  <c r="E41" i="1"/>
  <c r="F41" i="1"/>
  <c r="B41" i="1"/>
  <c r="C40" i="1"/>
  <c r="D40" i="1"/>
  <c r="E40" i="1"/>
  <c r="F40" i="1"/>
  <c r="B40" i="1"/>
  <c r="C16" i="1"/>
  <c r="D16" i="1"/>
  <c r="E16" i="1"/>
  <c r="F16" i="1"/>
  <c r="B16" i="1"/>
  <c r="C7" i="1"/>
  <c r="D7" i="1"/>
  <c r="E7" i="1"/>
  <c r="F7" i="1"/>
  <c r="B7" i="1"/>
</calcChain>
</file>

<file path=xl/sharedStrings.xml><?xml version="1.0" encoding="utf-8"?>
<sst xmlns="http://schemas.openxmlformats.org/spreadsheetml/2006/main" count="71" uniqueCount="51">
  <si>
    <t xml:space="preserve">CUADRO RESUMEN DE COSTOS Y GASTOS      </t>
  </si>
  <si>
    <t>CONCEPTO</t>
  </si>
  <si>
    <t>AÑO 1</t>
  </si>
  <si>
    <t>AÑO 2</t>
  </si>
  <si>
    <t>AÑO 3</t>
  </si>
  <si>
    <t>AÑO 4</t>
  </si>
  <si>
    <t>AÑO 5</t>
  </si>
  <si>
    <t>COSTOS DIRECTOS DE PRODUCCION</t>
  </si>
  <si>
    <t>Materiales Directos</t>
  </si>
  <si>
    <t>Mano de Obra Directa</t>
  </si>
  <si>
    <t>Gastos de dotación</t>
  </si>
  <si>
    <t xml:space="preserve">Materiales Indirectos </t>
  </si>
  <si>
    <t>Depreciación de activos</t>
  </si>
  <si>
    <t>Servicio de agua</t>
  </si>
  <si>
    <t xml:space="preserve">Servicio de energía </t>
  </si>
  <si>
    <t>Mantenimiento</t>
  </si>
  <si>
    <t>Gastos de Arrendamiento</t>
  </si>
  <si>
    <t>Amortización de diferidos</t>
  </si>
  <si>
    <t>GASTOS DE ADMINISTRACION</t>
  </si>
  <si>
    <t>Nómina</t>
  </si>
  <si>
    <t>Honorarios</t>
  </si>
  <si>
    <t>Arrendamiento</t>
  </si>
  <si>
    <t>Servicio teléfono y fax</t>
  </si>
  <si>
    <t>Suministros de oficina</t>
  </si>
  <si>
    <t>Implementos de cafetería</t>
  </si>
  <si>
    <t>Aporte Bomberos</t>
  </si>
  <si>
    <t>Implementos de aseo</t>
  </si>
  <si>
    <t>Otros</t>
  </si>
  <si>
    <t>SUBTOTAL COSTOS DE PRODUCCION (1)</t>
  </si>
  <si>
    <t>GASTOS EN VENTAS</t>
  </si>
  <si>
    <t>Gastos de personal</t>
  </si>
  <si>
    <t>Impuesto de Industria y Comercio</t>
  </si>
  <si>
    <t>Gastos de transporte</t>
  </si>
  <si>
    <t>Gastos de publicidad</t>
  </si>
  <si>
    <t>SUBTOTAL COSTOS DE PRODUCCION (1) + (2)</t>
  </si>
  <si>
    <t>SUBTOTAL OTROS COSTOS (2)</t>
  </si>
  <si>
    <t>SUBTOTAL GASTOS DE ADMINISTRACION</t>
  </si>
  <si>
    <t xml:space="preserve">SUBTOTAL GASTOS EN VENTAS </t>
  </si>
  <si>
    <t>TOTAL GASTOS ANUALES</t>
  </si>
  <si>
    <t>PRESUPUESTO DE VENTAS</t>
  </si>
  <si>
    <t>PRENDA</t>
  </si>
  <si>
    <t>PRECIO UNITARIO DE VENTA</t>
  </si>
  <si>
    <t>CANTIDAD</t>
  </si>
  <si>
    <t>INGRESO ANUAL</t>
  </si>
  <si>
    <t>TALLA 4 - 10</t>
  </si>
  <si>
    <t>CHAQUETA</t>
  </si>
  <si>
    <t xml:space="preserve">PANTALON </t>
  </si>
  <si>
    <t>CAMISETA</t>
  </si>
  <si>
    <t>LICRA</t>
  </si>
  <si>
    <t>PANTALONE</t>
  </si>
  <si>
    <t xml:space="preserve">TOTAL INGRESO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</si>
</sst>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3" fontId="10" fillId="0" borderId="6" xfId="0" applyNumberFormat="1" applyFont="1" applyBorder="1"/>
    <xf numFmtId="0" fontId="9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2" borderId="4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0" fontId="12" fillId="2" borderId="4" xfId="0" applyFont="1" applyFill="1" applyBorder="1" applyAlignment="1">
      <alignment vertical="center" wrapText="1"/>
    </xf>
    <xf numFmtId="3" fontId="12" fillId="0" borderId="4" xfId="0" applyNumberFormat="1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F41" sqref="F41"/>
    </sheetView>
  </sheetViews>
  <sheetFormatPr baseColWidth="10" defaultRowHeight="15" x14ac:dyDescent="0.25"/>
  <cols>
    <col min="1" max="1" width="56" customWidth="1"/>
    <col min="2" max="2" width="24.140625" customWidth="1"/>
    <col min="3" max="3" width="18.140625" customWidth="1"/>
    <col min="4" max="4" width="17.5703125" customWidth="1"/>
    <col min="5" max="5" width="15.85546875" customWidth="1"/>
    <col min="6" max="6" width="16.28515625" customWidth="1"/>
    <col min="7" max="7" width="13.28515625" customWidth="1"/>
    <col min="8" max="8" width="16.85546875" customWidth="1"/>
    <col min="10" max="10" width="17.5703125" customWidth="1"/>
    <col min="11" max="11" width="11.42578125" customWidth="1"/>
    <col min="12" max="12" width="16.85546875" customWidth="1"/>
    <col min="13" max="16" width="11.42578125" customWidth="1"/>
  </cols>
  <sheetData>
    <row r="1" spans="1:6" ht="23.25" x14ac:dyDescent="0.25">
      <c r="A1" s="1" t="s">
        <v>0</v>
      </c>
      <c r="B1" s="1"/>
      <c r="C1" s="1"/>
      <c r="D1" s="1"/>
      <c r="E1" s="1"/>
      <c r="F1" s="1"/>
    </row>
    <row r="2" spans="1:6" ht="26.25" customHeight="1" x14ac:dyDescent="0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</row>
    <row r="3" spans="1:6" x14ac:dyDescent="0.25">
      <c r="A3" s="2" t="s">
        <v>7</v>
      </c>
      <c r="B3" s="3"/>
      <c r="C3" s="3"/>
      <c r="D3" s="3"/>
      <c r="E3" s="3"/>
      <c r="F3" s="3"/>
    </row>
    <row r="4" spans="1:6" x14ac:dyDescent="0.25">
      <c r="A4" s="4" t="s">
        <v>8</v>
      </c>
      <c r="B4" s="5">
        <v>152063445</v>
      </c>
      <c r="C4" s="5">
        <v>147721487</v>
      </c>
      <c r="D4" s="5">
        <v>143484470</v>
      </c>
      <c r="E4" s="5">
        <v>139370436</v>
      </c>
      <c r="F4" s="5">
        <v>135352947</v>
      </c>
    </row>
    <row r="5" spans="1:6" x14ac:dyDescent="0.25">
      <c r="A5" s="4" t="s">
        <v>9</v>
      </c>
      <c r="B5" s="5">
        <v>40128808</v>
      </c>
      <c r="C5" s="5">
        <v>40128808</v>
      </c>
      <c r="D5" s="5">
        <v>40128808</v>
      </c>
      <c r="E5" s="5">
        <v>40128808</v>
      </c>
      <c r="F5" s="5">
        <v>40128808</v>
      </c>
    </row>
    <row r="6" spans="1:6" x14ac:dyDescent="0.25">
      <c r="A6" s="4" t="s">
        <v>10</v>
      </c>
      <c r="B6" s="5">
        <v>4012881</v>
      </c>
      <c r="C6" s="5">
        <v>4012881</v>
      </c>
      <c r="D6" s="5">
        <v>4012881</v>
      </c>
      <c r="E6" s="5">
        <v>4012881</v>
      </c>
      <c r="F6" s="5">
        <v>4012881</v>
      </c>
    </row>
    <row r="7" spans="1:6" ht="26.25" customHeight="1" x14ac:dyDescent="0.25">
      <c r="A7" s="6" t="s">
        <v>28</v>
      </c>
      <c r="B7" s="12">
        <f>SUM(B4:B6)</f>
        <v>196205134</v>
      </c>
      <c r="C7" s="12">
        <f t="shared" ref="C7:F7" si="0">SUM(C4:C6)</f>
        <v>191863176</v>
      </c>
      <c r="D7" s="12">
        <f t="shared" si="0"/>
        <v>187626159</v>
      </c>
      <c r="E7" s="12">
        <f t="shared" si="0"/>
        <v>183512125</v>
      </c>
      <c r="F7" s="12">
        <f t="shared" si="0"/>
        <v>179494636</v>
      </c>
    </row>
    <row r="8" spans="1:6" x14ac:dyDescent="0.25">
      <c r="A8" s="4" t="s">
        <v>11</v>
      </c>
      <c r="B8" s="5">
        <v>250000</v>
      </c>
      <c r="C8" s="5">
        <v>250000</v>
      </c>
      <c r="D8" s="5">
        <v>250000</v>
      </c>
      <c r="E8" s="5">
        <v>250000</v>
      </c>
      <c r="F8" s="5">
        <v>250000</v>
      </c>
    </row>
    <row r="9" spans="1:6" x14ac:dyDescent="0.25">
      <c r="A9" s="4" t="s">
        <v>12</v>
      </c>
      <c r="B9" s="5">
        <v>2631000</v>
      </c>
      <c r="C9" s="5">
        <v>2314800</v>
      </c>
      <c r="D9" s="5">
        <v>1998600</v>
      </c>
      <c r="E9" s="5">
        <v>1682400</v>
      </c>
      <c r="F9" s="5">
        <v>1366200</v>
      </c>
    </row>
    <row r="10" spans="1:6" x14ac:dyDescent="0.25">
      <c r="A10" s="4" t="s">
        <v>13</v>
      </c>
      <c r="B10" s="5">
        <v>480000</v>
      </c>
      <c r="C10" s="5">
        <v>480000</v>
      </c>
      <c r="D10" s="5">
        <v>480000</v>
      </c>
      <c r="E10" s="5">
        <v>480000</v>
      </c>
      <c r="F10" s="5">
        <v>480000</v>
      </c>
    </row>
    <row r="11" spans="1:6" x14ac:dyDescent="0.25">
      <c r="A11" s="4" t="s">
        <v>14</v>
      </c>
      <c r="B11" s="5">
        <v>1440000</v>
      </c>
      <c r="C11" s="5">
        <v>1440000</v>
      </c>
      <c r="D11" s="5">
        <v>1440000</v>
      </c>
      <c r="E11" s="5">
        <v>1440000</v>
      </c>
      <c r="F11" s="5">
        <v>1440000</v>
      </c>
    </row>
    <row r="12" spans="1:6" x14ac:dyDescent="0.25">
      <c r="A12" s="4" t="s">
        <v>15</v>
      </c>
      <c r="B12" s="5">
        <v>788580</v>
      </c>
      <c r="C12" s="5">
        <v>788580</v>
      </c>
      <c r="D12" s="5">
        <v>788580</v>
      </c>
      <c r="E12" s="5">
        <v>788580</v>
      </c>
      <c r="F12" s="5">
        <v>788580</v>
      </c>
    </row>
    <row r="13" spans="1:6" x14ac:dyDescent="0.25">
      <c r="A13" s="4" t="s">
        <v>16</v>
      </c>
      <c r="B13" s="5">
        <v>2880000</v>
      </c>
      <c r="C13" s="5">
        <v>2880000</v>
      </c>
      <c r="D13" s="5">
        <v>2880000</v>
      </c>
      <c r="E13" s="5">
        <v>2880000</v>
      </c>
      <c r="F13" s="5">
        <v>2880000</v>
      </c>
    </row>
    <row r="14" spans="1:6" x14ac:dyDescent="0.25">
      <c r="A14" s="4" t="s">
        <v>17</v>
      </c>
      <c r="B14" s="5">
        <v>298080</v>
      </c>
      <c r="C14" s="5">
        <v>298080</v>
      </c>
      <c r="D14" s="5">
        <v>298080</v>
      </c>
      <c r="E14" s="5">
        <v>298080</v>
      </c>
      <c r="F14" s="5">
        <v>298080</v>
      </c>
    </row>
    <row r="15" spans="1:6" ht="25.5" customHeight="1" x14ac:dyDescent="0.25">
      <c r="A15" s="10" t="s">
        <v>35</v>
      </c>
      <c r="B15" s="11">
        <v>204972794</v>
      </c>
      <c r="C15" s="11">
        <v>200314636</v>
      </c>
      <c r="D15" s="11">
        <v>195761419</v>
      </c>
      <c r="E15" s="11">
        <v>191331185</v>
      </c>
      <c r="F15" s="11">
        <v>186997496</v>
      </c>
    </row>
    <row r="16" spans="1:6" ht="24.75" customHeight="1" x14ac:dyDescent="0.25">
      <c r="A16" s="10" t="s">
        <v>34</v>
      </c>
      <c r="B16" s="11">
        <f>B7+B15</f>
        <v>401177928</v>
      </c>
      <c r="C16" s="11">
        <f t="shared" ref="C16:F16" si="1">C7+C15</f>
        <v>392177812</v>
      </c>
      <c r="D16" s="11">
        <f t="shared" si="1"/>
        <v>383387578</v>
      </c>
      <c r="E16" s="11">
        <f t="shared" si="1"/>
        <v>374843310</v>
      </c>
      <c r="F16" s="11">
        <f t="shared" si="1"/>
        <v>366492132</v>
      </c>
    </row>
    <row r="17" spans="1:6" ht="15.75" x14ac:dyDescent="0.25">
      <c r="A17" s="7" t="s">
        <v>18</v>
      </c>
      <c r="B17" s="13"/>
      <c r="C17" s="13"/>
      <c r="D17" s="13"/>
      <c r="E17" s="13"/>
      <c r="F17" s="13"/>
    </row>
    <row r="18" spans="1:6" x14ac:dyDescent="0.25">
      <c r="A18" s="8" t="s">
        <v>19</v>
      </c>
      <c r="B18" s="9">
        <v>32647526</v>
      </c>
      <c r="C18" s="9">
        <v>32647526</v>
      </c>
      <c r="D18" s="9">
        <v>32647526</v>
      </c>
      <c r="E18" s="9">
        <v>32647526</v>
      </c>
      <c r="F18" s="9">
        <v>32647526</v>
      </c>
    </row>
    <row r="19" spans="1:6" x14ac:dyDescent="0.25">
      <c r="A19" s="8" t="s">
        <v>20</v>
      </c>
      <c r="B19" s="9">
        <v>2500000</v>
      </c>
      <c r="C19" s="9">
        <v>2500000</v>
      </c>
      <c r="D19" s="9">
        <v>2500000</v>
      </c>
      <c r="E19" s="9">
        <v>2500000</v>
      </c>
      <c r="F19" s="9">
        <v>2500000</v>
      </c>
    </row>
    <row r="20" spans="1:6" x14ac:dyDescent="0.25">
      <c r="A20" s="8" t="s">
        <v>10</v>
      </c>
      <c r="B20" s="9">
        <v>3264753</v>
      </c>
      <c r="C20" s="9">
        <v>3264753</v>
      </c>
      <c r="D20" s="9">
        <v>3264753</v>
      </c>
      <c r="E20" s="9">
        <v>3264753</v>
      </c>
      <c r="F20" s="9">
        <v>3264753</v>
      </c>
    </row>
    <row r="21" spans="1:6" x14ac:dyDescent="0.25">
      <c r="A21" s="8" t="s">
        <v>21</v>
      </c>
      <c r="B21" s="9">
        <v>840000</v>
      </c>
      <c r="C21" s="9">
        <v>840000</v>
      </c>
      <c r="D21" s="9">
        <v>840000</v>
      </c>
      <c r="E21" s="9">
        <v>840000</v>
      </c>
      <c r="F21" s="9">
        <v>840000</v>
      </c>
    </row>
    <row r="22" spans="1:6" x14ac:dyDescent="0.25">
      <c r="A22" s="8" t="s">
        <v>13</v>
      </c>
      <c r="B22" s="9">
        <v>120000</v>
      </c>
      <c r="C22" s="9">
        <v>120000</v>
      </c>
      <c r="D22" s="9">
        <v>120000</v>
      </c>
      <c r="E22" s="9">
        <v>120000</v>
      </c>
      <c r="F22" s="9">
        <v>120000</v>
      </c>
    </row>
    <row r="23" spans="1:6" x14ac:dyDescent="0.25">
      <c r="A23" s="8" t="s">
        <v>14</v>
      </c>
      <c r="B23" s="9">
        <v>360000</v>
      </c>
      <c r="C23" s="9">
        <v>360000</v>
      </c>
      <c r="D23" s="9">
        <v>360000</v>
      </c>
      <c r="E23" s="9">
        <v>360000</v>
      </c>
      <c r="F23" s="9">
        <v>360000</v>
      </c>
    </row>
    <row r="24" spans="1:6" x14ac:dyDescent="0.25">
      <c r="A24" s="8" t="s">
        <v>22</v>
      </c>
      <c r="B24" s="9">
        <v>840000</v>
      </c>
      <c r="C24" s="9">
        <v>840000</v>
      </c>
      <c r="D24" s="9">
        <v>840000</v>
      </c>
      <c r="E24" s="9">
        <v>840000</v>
      </c>
      <c r="F24" s="9">
        <v>840000</v>
      </c>
    </row>
    <row r="25" spans="1:6" x14ac:dyDescent="0.25">
      <c r="A25" s="8" t="s">
        <v>23</v>
      </c>
      <c r="B25" s="9">
        <v>150000</v>
      </c>
      <c r="C25" s="9">
        <v>150000</v>
      </c>
      <c r="D25" s="9">
        <v>150000</v>
      </c>
      <c r="E25" s="9">
        <v>150000</v>
      </c>
      <c r="F25" s="9">
        <v>150000</v>
      </c>
    </row>
    <row r="26" spans="1:6" x14ac:dyDescent="0.25">
      <c r="A26" s="8" t="s">
        <v>24</v>
      </c>
      <c r="B26" s="9">
        <v>80000</v>
      </c>
      <c r="C26" s="9">
        <v>80000</v>
      </c>
      <c r="D26" s="9">
        <v>80000</v>
      </c>
      <c r="E26" s="9">
        <v>80000</v>
      </c>
      <c r="F26" s="9">
        <v>80000</v>
      </c>
    </row>
    <row r="27" spans="1:6" x14ac:dyDescent="0.25">
      <c r="A27" s="8" t="s">
        <v>12</v>
      </c>
      <c r="B27" s="9">
        <v>1513667</v>
      </c>
      <c r="C27" s="9">
        <v>1067733</v>
      </c>
      <c r="D27" s="9">
        <v>621800</v>
      </c>
      <c r="E27" s="9">
        <v>175867</v>
      </c>
      <c r="F27" s="9">
        <v>87933</v>
      </c>
    </row>
    <row r="28" spans="1:6" x14ac:dyDescent="0.25">
      <c r="A28" s="8" t="s">
        <v>17</v>
      </c>
      <c r="B28" s="9">
        <v>99360</v>
      </c>
      <c r="C28" s="9">
        <v>99360</v>
      </c>
      <c r="D28" s="9">
        <v>99360</v>
      </c>
      <c r="E28" s="9">
        <v>99360</v>
      </c>
      <c r="F28" s="9">
        <v>99360</v>
      </c>
    </row>
    <row r="29" spans="1:6" x14ac:dyDescent="0.25">
      <c r="A29" s="8" t="s">
        <v>25</v>
      </c>
      <c r="B29" s="9">
        <v>104823</v>
      </c>
      <c r="C29" s="9">
        <v>101828</v>
      </c>
      <c r="D29" s="9">
        <v>98910</v>
      </c>
      <c r="E29" s="9">
        <v>96072</v>
      </c>
      <c r="F29" s="9">
        <v>93302</v>
      </c>
    </row>
    <row r="30" spans="1:6" x14ac:dyDescent="0.25">
      <c r="A30" s="8" t="s">
        <v>26</v>
      </c>
      <c r="B30" s="9">
        <v>300000</v>
      </c>
      <c r="C30" s="9">
        <v>300000</v>
      </c>
      <c r="D30" s="9">
        <v>300000</v>
      </c>
      <c r="E30" s="9">
        <v>300000</v>
      </c>
      <c r="F30" s="9">
        <v>300000</v>
      </c>
    </row>
    <row r="31" spans="1:6" x14ac:dyDescent="0.25">
      <c r="A31" s="8" t="s">
        <v>27</v>
      </c>
      <c r="B31" s="9">
        <v>180000</v>
      </c>
      <c r="C31" s="9">
        <v>180000</v>
      </c>
      <c r="D31" s="9">
        <v>180000</v>
      </c>
      <c r="E31" s="9">
        <v>180000</v>
      </c>
      <c r="F31" s="9">
        <v>180000</v>
      </c>
    </row>
    <row r="32" spans="1:6" ht="28.5" customHeight="1" x14ac:dyDescent="0.25">
      <c r="A32" s="10" t="s">
        <v>36</v>
      </c>
      <c r="B32" s="11">
        <v>42820129</v>
      </c>
      <c r="C32" s="11">
        <v>42371200</v>
      </c>
      <c r="D32" s="11">
        <v>41922349</v>
      </c>
      <c r="E32" s="11">
        <v>41473578</v>
      </c>
      <c r="F32" s="11">
        <v>41382875</v>
      </c>
    </row>
    <row r="33" spans="1:12" x14ac:dyDescent="0.25">
      <c r="A33" s="8" t="s">
        <v>29</v>
      </c>
      <c r="B33" s="14"/>
      <c r="C33" s="14"/>
      <c r="D33" s="14"/>
      <c r="E33" s="14"/>
      <c r="F33" s="14"/>
    </row>
    <row r="34" spans="1:12" x14ac:dyDescent="0.25">
      <c r="A34" s="8" t="s">
        <v>30</v>
      </c>
      <c r="B34" s="9">
        <v>9108866</v>
      </c>
      <c r="C34" s="9">
        <v>8941906</v>
      </c>
      <c r="D34" s="9">
        <v>8779266</v>
      </c>
      <c r="E34" s="9">
        <v>8621066</v>
      </c>
      <c r="F34" s="9">
        <v>8466686</v>
      </c>
    </row>
    <row r="35" spans="1:12" x14ac:dyDescent="0.25">
      <c r="A35" s="8" t="s">
        <v>31</v>
      </c>
      <c r="B35" s="9">
        <v>2096461</v>
      </c>
      <c r="C35" s="9">
        <v>2036556</v>
      </c>
      <c r="D35" s="9">
        <v>1978201</v>
      </c>
      <c r="E35" s="9">
        <v>1921439</v>
      </c>
      <c r="F35" s="9">
        <v>1866047</v>
      </c>
    </row>
    <row r="36" spans="1:12" x14ac:dyDescent="0.25">
      <c r="A36" s="8" t="s">
        <v>32</v>
      </c>
      <c r="B36" s="9">
        <v>150000</v>
      </c>
      <c r="C36" s="9">
        <v>150000</v>
      </c>
      <c r="D36" s="9">
        <v>150000</v>
      </c>
      <c r="E36" s="9">
        <v>150000</v>
      </c>
      <c r="F36" s="9">
        <v>150000</v>
      </c>
    </row>
    <row r="37" spans="1:12" x14ac:dyDescent="0.25">
      <c r="A37" s="8" t="s">
        <v>12</v>
      </c>
      <c r="B37" s="9">
        <v>156843</v>
      </c>
      <c r="C37" s="9">
        <v>125475</v>
      </c>
      <c r="D37" s="9">
        <v>94106</v>
      </c>
      <c r="E37" s="9">
        <v>62737</v>
      </c>
      <c r="F37" s="9">
        <v>31369</v>
      </c>
    </row>
    <row r="38" spans="1:12" x14ac:dyDescent="0.25">
      <c r="A38" s="8" t="s">
        <v>17</v>
      </c>
      <c r="B38" s="9">
        <v>99360</v>
      </c>
      <c r="C38" s="9">
        <v>99360</v>
      </c>
      <c r="D38" s="9">
        <v>99360</v>
      </c>
      <c r="E38" s="9">
        <v>99360</v>
      </c>
      <c r="F38" s="9">
        <v>99360</v>
      </c>
    </row>
    <row r="39" spans="1:12" x14ac:dyDescent="0.25">
      <c r="A39" s="8" t="s">
        <v>33</v>
      </c>
      <c r="B39" s="9">
        <v>2921490</v>
      </c>
      <c r="C39" s="9">
        <v>2838010</v>
      </c>
      <c r="D39" s="9">
        <v>2756690</v>
      </c>
      <c r="E39" s="9">
        <v>2677590</v>
      </c>
      <c r="F39" s="9">
        <v>2600400</v>
      </c>
    </row>
    <row r="40" spans="1:12" ht="24.75" customHeight="1" x14ac:dyDescent="0.25">
      <c r="A40" s="10" t="s">
        <v>37</v>
      </c>
      <c r="B40" s="11">
        <f>SUM(B34:B39)</f>
        <v>14533020</v>
      </c>
      <c r="C40" s="11">
        <f t="shared" ref="C40:F40" si="2">SUM(C34:C39)</f>
        <v>14191307</v>
      </c>
      <c r="D40" s="11">
        <f t="shared" si="2"/>
        <v>13857623</v>
      </c>
      <c r="E40" s="11">
        <f t="shared" si="2"/>
        <v>13532192</v>
      </c>
      <c r="F40" s="11">
        <f t="shared" si="2"/>
        <v>13213862</v>
      </c>
    </row>
    <row r="41" spans="1:12" ht="27.75" customHeight="1" x14ac:dyDescent="0.3">
      <c r="A41" s="15" t="s">
        <v>38</v>
      </c>
      <c r="B41" s="16">
        <f>B40+B32+B16</f>
        <v>458531077</v>
      </c>
      <c r="C41" s="16">
        <f t="shared" ref="C41:F41" si="3">C40+C32+C16</f>
        <v>448740319</v>
      </c>
      <c r="D41" s="16">
        <f t="shared" si="3"/>
        <v>439167550</v>
      </c>
      <c r="E41" s="16">
        <f t="shared" si="3"/>
        <v>429849080</v>
      </c>
      <c r="F41" s="16">
        <f t="shared" si="3"/>
        <v>421088869</v>
      </c>
    </row>
    <row r="45" spans="1:12" ht="23.25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23.25" x14ac:dyDescent="0.25">
      <c r="A46" s="39" t="s">
        <v>39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5.75" thickBot="1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5.75" thickBot="1" x14ac:dyDescent="0.3">
      <c r="A48" s="19" t="s">
        <v>40</v>
      </c>
      <c r="B48" s="35" t="s">
        <v>41</v>
      </c>
      <c r="C48" s="38" t="s">
        <v>2</v>
      </c>
      <c r="D48" s="37"/>
      <c r="E48" s="38" t="s">
        <v>3</v>
      </c>
      <c r="F48" s="37"/>
      <c r="G48" s="38" t="s">
        <v>4</v>
      </c>
      <c r="H48" s="37"/>
      <c r="I48" s="38" t="s">
        <v>5</v>
      </c>
      <c r="J48" s="37"/>
      <c r="K48" s="38" t="s">
        <v>6</v>
      </c>
      <c r="L48" s="37"/>
    </row>
    <row r="49" spans="1:12" ht="24.75" thickBot="1" x14ac:dyDescent="0.3">
      <c r="A49" s="20"/>
      <c r="B49" s="36"/>
      <c r="C49" s="21" t="s">
        <v>42</v>
      </c>
      <c r="D49" s="21" t="s">
        <v>43</v>
      </c>
      <c r="E49" s="21" t="s">
        <v>42</v>
      </c>
      <c r="F49" s="21" t="s">
        <v>43</v>
      </c>
      <c r="G49" s="21" t="s">
        <v>42</v>
      </c>
      <c r="H49" s="21" t="s">
        <v>43</v>
      </c>
      <c r="I49" s="21" t="s">
        <v>42</v>
      </c>
      <c r="J49" s="21" t="s">
        <v>43</v>
      </c>
      <c r="K49" s="21" t="s">
        <v>42</v>
      </c>
      <c r="L49" s="21" t="s">
        <v>43</v>
      </c>
    </row>
    <row r="50" spans="1:12" ht="15.75" thickBot="1" x14ac:dyDescent="0.3">
      <c r="A50" s="22" t="s">
        <v>44</v>
      </c>
      <c r="B50" s="23"/>
      <c r="C50" s="23"/>
      <c r="D50" s="23"/>
      <c r="E50" s="23"/>
      <c r="F50" s="23"/>
      <c r="G50" s="24"/>
      <c r="H50" s="23"/>
      <c r="I50" s="23"/>
      <c r="J50" s="23"/>
      <c r="K50" s="23"/>
      <c r="L50" s="23"/>
    </row>
    <row r="51" spans="1:12" ht="15.75" thickBot="1" x14ac:dyDescent="0.3">
      <c r="A51" s="22" t="s">
        <v>45</v>
      </c>
      <c r="B51" s="25">
        <v>50000</v>
      </c>
      <c r="C51" s="25">
        <v>4009</v>
      </c>
      <c r="D51" s="25">
        <f>B51*C51</f>
        <v>200450000</v>
      </c>
      <c r="E51" s="25">
        <v>3894</v>
      </c>
      <c r="F51" s="26">
        <f>B51*E51</f>
        <v>194700000</v>
      </c>
      <c r="G51" s="27">
        <v>3783</v>
      </c>
      <c r="H51" s="25">
        <f>B51*G51</f>
        <v>189150000</v>
      </c>
      <c r="I51" s="25">
        <v>3674</v>
      </c>
      <c r="J51" s="25">
        <f>B51*I51</f>
        <v>183700000</v>
      </c>
      <c r="K51" s="25">
        <v>3568</v>
      </c>
      <c r="L51" s="25">
        <f>B51*K51</f>
        <v>178400000</v>
      </c>
    </row>
    <row r="52" spans="1:12" ht="15.75" thickBot="1" x14ac:dyDescent="0.3">
      <c r="A52" s="22" t="s">
        <v>46</v>
      </c>
      <c r="B52" s="25">
        <v>80000</v>
      </c>
      <c r="C52" s="25">
        <v>4009</v>
      </c>
      <c r="D52" s="25">
        <f t="shared" ref="D52:D55" si="4">B52*C52</f>
        <v>320720000</v>
      </c>
      <c r="E52" s="25">
        <v>3894</v>
      </c>
      <c r="F52" s="26">
        <f t="shared" ref="F52:F55" si="5">B52*E52</f>
        <v>311520000</v>
      </c>
      <c r="G52" s="28">
        <v>3783</v>
      </c>
      <c r="H52" s="25">
        <f t="shared" ref="H52:H55" si="6">B52*G52</f>
        <v>302640000</v>
      </c>
      <c r="I52" s="25">
        <v>3674</v>
      </c>
      <c r="J52" s="25">
        <v>51436000</v>
      </c>
      <c r="K52" s="25">
        <v>3568</v>
      </c>
      <c r="L52" s="25">
        <f t="shared" ref="L52:L55" si="7">B52*K52</f>
        <v>285440000</v>
      </c>
    </row>
    <row r="53" spans="1:12" ht="15.75" thickBot="1" x14ac:dyDescent="0.3">
      <c r="A53" s="22" t="s">
        <v>47</v>
      </c>
      <c r="B53" s="25">
        <v>20000</v>
      </c>
      <c r="C53" s="25">
        <v>4010</v>
      </c>
      <c r="D53" s="25">
        <f t="shared" si="4"/>
        <v>80200000</v>
      </c>
      <c r="E53" s="25">
        <v>3895</v>
      </c>
      <c r="F53" s="26">
        <f t="shared" si="5"/>
        <v>77900000</v>
      </c>
      <c r="G53" s="28">
        <v>3783</v>
      </c>
      <c r="H53" s="25">
        <f t="shared" si="6"/>
        <v>75660000</v>
      </c>
      <c r="I53" s="25">
        <v>3675</v>
      </c>
      <c r="J53" s="25">
        <v>33075000</v>
      </c>
      <c r="K53" s="25">
        <v>3568</v>
      </c>
      <c r="L53" s="25">
        <f t="shared" si="7"/>
        <v>71360000</v>
      </c>
    </row>
    <row r="54" spans="1:12" ht="15.75" thickBot="1" x14ac:dyDescent="0.3">
      <c r="A54" s="22" t="s">
        <v>48</v>
      </c>
      <c r="B54" s="25">
        <v>150000</v>
      </c>
      <c r="C54" s="25">
        <v>2005</v>
      </c>
      <c r="D54" s="25">
        <f t="shared" si="4"/>
        <v>300750000</v>
      </c>
      <c r="E54" s="25">
        <v>1947</v>
      </c>
      <c r="F54" s="26">
        <f t="shared" si="5"/>
        <v>292050000</v>
      </c>
      <c r="G54" s="28">
        <v>1891</v>
      </c>
      <c r="H54" s="25">
        <f t="shared" si="6"/>
        <v>283650000</v>
      </c>
      <c r="I54" s="25">
        <v>1837</v>
      </c>
      <c r="J54" s="25">
        <v>11022000</v>
      </c>
      <c r="K54" s="25">
        <v>1785</v>
      </c>
      <c r="L54" s="25">
        <f t="shared" si="7"/>
        <v>267750000</v>
      </c>
    </row>
    <row r="55" spans="1:12" ht="15.75" thickBot="1" x14ac:dyDescent="0.3">
      <c r="A55" s="22" t="s">
        <v>49</v>
      </c>
      <c r="B55" s="25">
        <v>12000</v>
      </c>
      <c r="C55" s="25">
        <v>2005</v>
      </c>
      <c r="D55" s="25">
        <f t="shared" si="4"/>
        <v>24060000</v>
      </c>
      <c r="E55" s="25">
        <v>1947</v>
      </c>
      <c r="F55" s="26">
        <f t="shared" si="5"/>
        <v>23364000</v>
      </c>
      <c r="G55" s="28">
        <v>1891</v>
      </c>
      <c r="H55" s="25">
        <f t="shared" si="6"/>
        <v>22692000</v>
      </c>
      <c r="I55" s="25">
        <v>1837</v>
      </c>
      <c r="J55" s="25">
        <v>7348000</v>
      </c>
      <c r="K55" s="25">
        <v>1785</v>
      </c>
      <c r="L55" s="25">
        <f t="shared" si="7"/>
        <v>21420000</v>
      </c>
    </row>
    <row r="56" spans="1:12" ht="15.75" thickBot="1" x14ac:dyDescent="0.3">
      <c r="A56" s="22" t="s">
        <v>50</v>
      </c>
      <c r="B56" s="29"/>
      <c r="C56" s="30">
        <v>16038</v>
      </c>
      <c r="D56" s="30">
        <f>SUM(D51:D55)</f>
        <v>926180000</v>
      </c>
      <c r="E56" s="30">
        <v>15577</v>
      </c>
      <c r="F56" s="31">
        <f>SUM(F51:F55)</f>
        <v>899534000</v>
      </c>
      <c r="G56" s="32">
        <v>15131</v>
      </c>
      <c r="H56" s="30">
        <f>SUM(H51:H55)</f>
        <v>873792000</v>
      </c>
      <c r="I56" s="30">
        <v>14697</v>
      </c>
      <c r="J56" s="30">
        <f>SUM(J51:J55)</f>
        <v>286581000</v>
      </c>
      <c r="K56" s="30">
        <v>14274</v>
      </c>
      <c r="L56" s="33">
        <f>SUM(L51:L55)</f>
        <v>824370000</v>
      </c>
    </row>
  </sheetData>
  <mergeCells count="9">
    <mergeCell ref="A1:F1"/>
    <mergeCell ref="A45:L45"/>
    <mergeCell ref="A46:L46"/>
    <mergeCell ref="B48:B49"/>
    <mergeCell ref="C48:D48"/>
    <mergeCell ref="E48:F48"/>
    <mergeCell ref="G48:H48"/>
    <mergeCell ref="I48:J48"/>
    <mergeCell ref="K48:L4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Unicomfacauca</dc:creator>
  <cp:lastModifiedBy>Unicomfacauca</cp:lastModifiedBy>
  <dcterms:created xsi:type="dcterms:W3CDTF">2013-05-20T22:18:50Z</dcterms:created>
  <dcterms:modified xsi:type="dcterms:W3CDTF">2013-05-20T22:51:37Z</dcterms:modified>
</cp:coreProperties>
</file>